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dnerima.local\mydc\k-mydc\k08826404\Documents\一時ホルダー\"/>
    </mc:Choice>
  </mc:AlternateContent>
  <bookViews>
    <workbookView xWindow="7305" yWindow="75" windowWidth="12945" windowHeight="7725"/>
  </bookViews>
  <sheets>
    <sheet name="年間行事" sheetId="2" r:id="rId1"/>
    <sheet name="ここから右変更禁止!!" sheetId="3" r:id="rId2"/>
    <sheet name="月最大時間数" sheetId="16" r:id="rId3"/>
    <sheet name="４月" sheetId="1" r:id="rId4"/>
    <sheet name="５月" sheetId="31" r:id="rId5"/>
    <sheet name="6月" sheetId="32" r:id="rId6"/>
    <sheet name="７月" sheetId="33" r:id="rId7"/>
    <sheet name="8月" sheetId="34" r:id="rId8"/>
    <sheet name="9月" sheetId="35" r:id="rId9"/>
    <sheet name="10月" sheetId="36" r:id="rId10"/>
    <sheet name="11月" sheetId="37" r:id="rId11"/>
    <sheet name="12月" sheetId="38" r:id="rId12"/>
    <sheet name="1月" sheetId="39" r:id="rId13"/>
    <sheet name="2月" sheetId="40" r:id="rId14"/>
    <sheet name="3月" sheetId="41" r:id="rId15"/>
    <sheet name="原型ファイル" sheetId="17" r:id="rId16"/>
    <sheet name="Sheet1" sheetId="30" r:id="rId17"/>
  </sheets>
  <definedNames>
    <definedName name="_xlnm.Print_Area" localSheetId="9">'10月'!$A$1:$T$94</definedName>
    <definedName name="_xlnm.Print_Area" localSheetId="0">年間行事!$A$1:$AL$66</definedName>
  </definedNames>
  <calcPr calcId="162913"/>
</workbook>
</file>

<file path=xl/calcChain.xml><?xml version="1.0" encoding="utf-8"?>
<calcChain xmlns="http://schemas.openxmlformats.org/spreadsheetml/2006/main">
  <c r="C26" i="33" l="1"/>
  <c r="C43" i="33"/>
  <c r="D22" i="38"/>
  <c r="D45" i="38"/>
  <c r="H52" i="35" l="1"/>
  <c r="I52" i="35"/>
  <c r="I53" i="35" s="1"/>
  <c r="J52" i="35"/>
  <c r="K52" i="35"/>
  <c r="K53" i="35" s="1"/>
  <c r="L52" i="35"/>
  <c r="H53" i="35"/>
  <c r="J53" i="35"/>
  <c r="L53" i="35"/>
  <c r="M52" i="35"/>
  <c r="H88" i="35"/>
  <c r="I88" i="35"/>
  <c r="J88" i="35"/>
  <c r="K88" i="35"/>
  <c r="L88" i="35"/>
  <c r="I89" i="35"/>
  <c r="I90" i="35" s="1"/>
  <c r="K89" i="35"/>
  <c r="L89" i="35"/>
  <c r="L90" i="35"/>
  <c r="M89" i="35"/>
  <c r="M88" i="35"/>
  <c r="H17" i="35"/>
  <c r="I17" i="35"/>
  <c r="J17" i="35"/>
  <c r="K17" i="35"/>
  <c r="K19" i="35" s="1"/>
  <c r="L17" i="35"/>
  <c r="H18" i="35"/>
  <c r="H19" i="35" s="1"/>
  <c r="I18" i="35"/>
  <c r="J18" i="35"/>
  <c r="J19" i="35" s="1"/>
  <c r="K18" i="35"/>
  <c r="L18" i="35"/>
  <c r="L19" i="35" s="1"/>
  <c r="I19" i="35"/>
  <c r="M19" i="35"/>
  <c r="M18" i="35"/>
  <c r="M17" i="35"/>
  <c r="H34" i="35"/>
  <c r="I34" i="35"/>
  <c r="J34" i="35"/>
  <c r="K34" i="35"/>
  <c r="K36" i="35" s="1"/>
  <c r="L34" i="35"/>
  <c r="H35" i="35"/>
  <c r="H36" i="35" s="1"/>
  <c r="I35" i="35"/>
  <c r="J35" i="35"/>
  <c r="J36" i="35" s="1"/>
  <c r="K35" i="35"/>
  <c r="L35" i="35"/>
  <c r="L36" i="35" s="1"/>
  <c r="I36" i="35"/>
  <c r="M36" i="35"/>
  <c r="M35" i="35"/>
  <c r="M34" i="35"/>
  <c r="H68" i="35"/>
  <c r="I68" i="35"/>
  <c r="J68" i="35"/>
  <c r="K68" i="35"/>
  <c r="K70" i="35" s="1"/>
  <c r="L68" i="35"/>
  <c r="H69" i="35"/>
  <c r="I69" i="35"/>
  <c r="J69" i="35"/>
  <c r="J70" i="35" s="1"/>
  <c r="K69" i="35"/>
  <c r="L69" i="35"/>
  <c r="H70" i="35"/>
  <c r="I70" i="35"/>
  <c r="L70" i="35"/>
  <c r="M70" i="35"/>
  <c r="M69" i="35"/>
  <c r="M68" i="35"/>
  <c r="H51" i="35"/>
  <c r="I51" i="35"/>
  <c r="J51" i="35"/>
  <c r="K51" i="35"/>
  <c r="L51" i="35"/>
  <c r="M51" i="35"/>
  <c r="M53" i="35" s="1"/>
  <c r="J89" i="35" l="1"/>
  <c r="J90" i="35" s="1"/>
  <c r="H89" i="35"/>
  <c r="H90" i="35" s="1"/>
  <c r="K90" i="35"/>
  <c r="H75" i="31" l="1"/>
  <c r="I75" i="31"/>
  <c r="J75" i="31"/>
  <c r="K75" i="31"/>
  <c r="L75" i="31"/>
  <c r="M74" i="31"/>
  <c r="H70" i="31"/>
  <c r="I70" i="31"/>
  <c r="J70" i="31"/>
  <c r="K70" i="31"/>
  <c r="L70" i="31"/>
  <c r="M70" i="31"/>
  <c r="P66" i="31"/>
  <c r="Q66" i="31"/>
  <c r="R66" i="31"/>
  <c r="S66" i="31"/>
  <c r="T66" i="31"/>
  <c r="O66" i="31"/>
  <c r="H85" i="36"/>
  <c r="I85" i="36"/>
  <c r="J85" i="36"/>
  <c r="M85" i="36"/>
  <c r="M82" i="36"/>
  <c r="H74" i="40"/>
  <c r="I74" i="40"/>
  <c r="J74" i="40"/>
  <c r="L74" i="40"/>
  <c r="M74" i="40"/>
  <c r="L87" i="32"/>
  <c r="L88" i="32"/>
  <c r="L91" i="32" s="1"/>
  <c r="L92" i="32" s="1"/>
  <c r="O58" i="41" l="1"/>
  <c r="P58" i="41"/>
  <c r="Q58" i="41"/>
  <c r="R58" i="41"/>
  <c r="S58" i="41"/>
  <c r="T58" i="41"/>
  <c r="O60" i="41"/>
  <c r="P60" i="41"/>
  <c r="Q60" i="41"/>
  <c r="R60" i="41"/>
  <c r="S60" i="41"/>
  <c r="T60" i="41"/>
  <c r="S62" i="41"/>
  <c r="T62" i="41"/>
  <c r="P56" i="41"/>
  <c r="Q56" i="41"/>
  <c r="R56" i="41"/>
  <c r="S56" i="41"/>
  <c r="T56" i="41"/>
  <c r="O56" i="41"/>
  <c r="O41" i="41"/>
  <c r="P41" i="41"/>
  <c r="Q41" i="41"/>
  <c r="R41" i="41"/>
  <c r="S41" i="41"/>
  <c r="T41" i="41"/>
  <c r="O43" i="41"/>
  <c r="P43" i="41"/>
  <c r="Q43" i="41"/>
  <c r="R43" i="41"/>
  <c r="S43" i="41"/>
  <c r="T43" i="41"/>
  <c r="O45" i="41"/>
  <c r="P45" i="41"/>
  <c r="Q45" i="41"/>
  <c r="R45" i="41"/>
  <c r="S45" i="41"/>
  <c r="T45" i="41"/>
  <c r="O47" i="41"/>
  <c r="P47" i="41"/>
  <c r="Q47" i="41"/>
  <c r="R47" i="41"/>
  <c r="S47" i="41"/>
  <c r="T47" i="41"/>
  <c r="T39" i="41"/>
  <c r="P39" i="41"/>
  <c r="Q39" i="41"/>
  <c r="R39" i="41"/>
  <c r="S39" i="41"/>
  <c r="O39" i="41"/>
  <c r="O24" i="41"/>
  <c r="P24" i="41"/>
  <c r="Q24" i="41"/>
  <c r="R24" i="41"/>
  <c r="S24" i="41"/>
  <c r="T24" i="41"/>
  <c r="O26" i="41"/>
  <c r="P26" i="41"/>
  <c r="Q26" i="41"/>
  <c r="R26" i="41"/>
  <c r="S26" i="41"/>
  <c r="T26" i="41"/>
  <c r="O28" i="41"/>
  <c r="P28" i="41"/>
  <c r="Q28" i="41"/>
  <c r="R28" i="41"/>
  <c r="S28" i="41"/>
  <c r="T28" i="41"/>
  <c r="O30" i="41"/>
  <c r="P30" i="41"/>
  <c r="Q30" i="41"/>
  <c r="R30" i="41"/>
  <c r="S30" i="41"/>
  <c r="T30" i="41"/>
  <c r="P22" i="41"/>
  <c r="Q22" i="41"/>
  <c r="R22" i="41"/>
  <c r="S22" i="41"/>
  <c r="T22" i="41"/>
  <c r="O22" i="41"/>
  <c r="O7" i="41"/>
  <c r="P7" i="41"/>
  <c r="Q7" i="41"/>
  <c r="R7" i="41"/>
  <c r="S7" i="41"/>
  <c r="T7" i="41"/>
  <c r="O9" i="41"/>
  <c r="P9" i="41"/>
  <c r="Q9" i="41"/>
  <c r="R9" i="41"/>
  <c r="S9" i="41"/>
  <c r="T9" i="41"/>
  <c r="O11" i="41"/>
  <c r="P11" i="41"/>
  <c r="Q11" i="41"/>
  <c r="R11" i="41"/>
  <c r="S11" i="41"/>
  <c r="T11" i="41"/>
  <c r="O13" i="41"/>
  <c r="P13" i="41"/>
  <c r="Q13" i="41"/>
  <c r="R13" i="41"/>
  <c r="S13" i="41"/>
  <c r="T13" i="41"/>
  <c r="T5" i="41"/>
  <c r="P5" i="41"/>
  <c r="Q5" i="41"/>
  <c r="R5" i="41"/>
  <c r="S5" i="41"/>
  <c r="O5" i="41"/>
  <c r="O60" i="40"/>
  <c r="P60" i="40"/>
  <c r="Q60" i="40"/>
  <c r="R60" i="40"/>
  <c r="S60" i="40"/>
  <c r="T60" i="40"/>
  <c r="O62" i="40"/>
  <c r="P62" i="40"/>
  <c r="Q62" i="40"/>
  <c r="R62" i="40"/>
  <c r="S62" i="40"/>
  <c r="T62" i="40"/>
  <c r="O64" i="40"/>
  <c r="P64" i="40"/>
  <c r="Q64" i="40"/>
  <c r="R64" i="40"/>
  <c r="S64" i="40"/>
  <c r="T64" i="40"/>
  <c r="P56" i="40"/>
  <c r="Q56" i="40"/>
  <c r="R56" i="40"/>
  <c r="S56" i="40"/>
  <c r="T56" i="40"/>
  <c r="O56" i="40"/>
  <c r="O41" i="40"/>
  <c r="P41" i="40"/>
  <c r="Q41" i="40"/>
  <c r="R41" i="40"/>
  <c r="S41" i="40"/>
  <c r="T41" i="40"/>
  <c r="O43" i="40"/>
  <c r="P43" i="40"/>
  <c r="Q43" i="40"/>
  <c r="R43" i="40"/>
  <c r="S43" i="40"/>
  <c r="T43" i="40"/>
  <c r="O45" i="40"/>
  <c r="P45" i="40"/>
  <c r="Q45" i="40"/>
  <c r="R45" i="40"/>
  <c r="S45" i="40"/>
  <c r="T45" i="40"/>
  <c r="O47" i="40"/>
  <c r="P47" i="40"/>
  <c r="Q47" i="40"/>
  <c r="R47" i="40"/>
  <c r="S47" i="40"/>
  <c r="T47" i="40"/>
  <c r="P39" i="40"/>
  <c r="Q39" i="40"/>
  <c r="R39" i="40"/>
  <c r="S39" i="40"/>
  <c r="T39" i="40"/>
  <c r="O39" i="40"/>
  <c r="O24" i="40"/>
  <c r="P24" i="40"/>
  <c r="Q24" i="40"/>
  <c r="R24" i="40"/>
  <c r="S24" i="40"/>
  <c r="T24" i="40"/>
  <c r="O26" i="40"/>
  <c r="P26" i="40"/>
  <c r="Q26" i="40"/>
  <c r="R26" i="40"/>
  <c r="S26" i="40"/>
  <c r="T26" i="40"/>
  <c r="O30" i="40"/>
  <c r="P30" i="40"/>
  <c r="Q30" i="40"/>
  <c r="R30" i="40"/>
  <c r="S30" i="40"/>
  <c r="T30" i="40"/>
  <c r="T22" i="40"/>
  <c r="P22" i="40"/>
  <c r="Q22" i="40"/>
  <c r="R22" i="40"/>
  <c r="S22" i="40"/>
  <c r="O22" i="40"/>
  <c r="O7" i="40"/>
  <c r="P7" i="40"/>
  <c r="Q7" i="40"/>
  <c r="R7" i="40"/>
  <c r="S7" i="40"/>
  <c r="T7" i="40"/>
  <c r="O9" i="40"/>
  <c r="P9" i="40"/>
  <c r="Q9" i="40"/>
  <c r="R9" i="40"/>
  <c r="S9" i="40"/>
  <c r="T9" i="40"/>
  <c r="O11" i="40"/>
  <c r="P11" i="40"/>
  <c r="Q11" i="40"/>
  <c r="R11" i="40"/>
  <c r="S11" i="40"/>
  <c r="T11" i="40"/>
  <c r="O13" i="40"/>
  <c r="P13" i="40"/>
  <c r="Q13" i="40"/>
  <c r="R13" i="40"/>
  <c r="S13" i="40"/>
  <c r="T13" i="40"/>
  <c r="P5" i="40"/>
  <c r="Q5" i="40"/>
  <c r="R5" i="40"/>
  <c r="S5" i="40"/>
  <c r="T5" i="40"/>
  <c r="O5" i="40"/>
  <c r="O67" i="39"/>
  <c r="P67" i="39"/>
  <c r="Q67" i="39"/>
  <c r="R67" i="39"/>
  <c r="S67" i="39"/>
  <c r="T67" i="39"/>
  <c r="O69" i="39"/>
  <c r="P69" i="39"/>
  <c r="Q69" i="39"/>
  <c r="R69" i="39"/>
  <c r="S69" i="39"/>
  <c r="T69" i="39"/>
  <c r="O71" i="39"/>
  <c r="P71" i="39"/>
  <c r="Q71" i="39"/>
  <c r="R71" i="39"/>
  <c r="S71" i="39"/>
  <c r="T71" i="39"/>
  <c r="O73" i="39"/>
  <c r="P73" i="39"/>
  <c r="Q73" i="39"/>
  <c r="R73" i="39"/>
  <c r="S73" i="39"/>
  <c r="T73" i="39"/>
  <c r="P65" i="39"/>
  <c r="Q65" i="39"/>
  <c r="R65" i="39"/>
  <c r="S65" i="39"/>
  <c r="T65" i="39"/>
  <c r="O65" i="39"/>
  <c r="O50" i="39"/>
  <c r="P50" i="39"/>
  <c r="Q50" i="39"/>
  <c r="R50" i="39"/>
  <c r="S50" i="39"/>
  <c r="T50" i="39"/>
  <c r="O52" i="39"/>
  <c r="P52" i="39"/>
  <c r="Q52" i="39"/>
  <c r="R52" i="39"/>
  <c r="S52" i="39"/>
  <c r="T52" i="39"/>
  <c r="O54" i="39"/>
  <c r="P54" i="39"/>
  <c r="Q54" i="39"/>
  <c r="R54" i="39"/>
  <c r="S54" i="39"/>
  <c r="T54" i="39"/>
  <c r="O56" i="39"/>
  <c r="P56" i="39"/>
  <c r="Q56" i="39"/>
  <c r="R56" i="39"/>
  <c r="S56" i="39"/>
  <c r="T56" i="39"/>
  <c r="T48" i="39"/>
  <c r="P48" i="39"/>
  <c r="Q48" i="39"/>
  <c r="R48" i="39"/>
  <c r="S48" i="39"/>
  <c r="O48" i="39"/>
  <c r="O35" i="39"/>
  <c r="P35" i="39"/>
  <c r="Q35" i="39"/>
  <c r="R35" i="39"/>
  <c r="S35" i="39"/>
  <c r="T35" i="39"/>
  <c r="O37" i="39"/>
  <c r="P37" i="39"/>
  <c r="Q37" i="39"/>
  <c r="R37" i="39"/>
  <c r="S37" i="39"/>
  <c r="T37" i="39"/>
  <c r="O39" i="39"/>
  <c r="P39" i="39"/>
  <c r="Q39" i="39"/>
  <c r="R39" i="39"/>
  <c r="S39" i="39"/>
  <c r="T39" i="39"/>
  <c r="P33" i="39"/>
  <c r="Q33" i="39"/>
  <c r="R33" i="39"/>
  <c r="S33" i="39"/>
  <c r="T33" i="39"/>
  <c r="O33" i="39"/>
  <c r="O24" i="39"/>
  <c r="P24" i="39"/>
  <c r="Q24" i="39"/>
  <c r="R24" i="39"/>
  <c r="S24" i="39"/>
  <c r="T24" i="39"/>
  <c r="P22" i="39"/>
  <c r="Q22" i="39"/>
  <c r="R22" i="39"/>
  <c r="S22" i="39"/>
  <c r="T22" i="39"/>
  <c r="O22" i="39"/>
  <c r="O58" i="38"/>
  <c r="P58" i="38"/>
  <c r="Q58" i="38"/>
  <c r="R58" i="38"/>
  <c r="S58" i="38"/>
  <c r="T58" i="38"/>
  <c r="O60" i="38"/>
  <c r="P60" i="38"/>
  <c r="Q60" i="38"/>
  <c r="R60" i="38"/>
  <c r="S60" i="38"/>
  <c r="T60" i="38"/>
  <c r="O62" i="38"/>
  <c r="P62" i="38"/>
  <c r="Q62" i="38"/>
  <c r="R62" i="38"/>
  <c r="S62" i="38"/>
  <c r="T62" i="38"/>
  <c r="O64" i="38"/>
  <c r="P64" i="38"/>
  <c r="Q64" i="38"/>
  <c r="R64" i="38"/>
  <c r="S64" i="38"/>
  <c r="T64" i="38"/>
  <c r="P56" i="38"/>
  <c r="Q56" i="38"/>
  <c r="R56" i="38"/>
  <c r="S56" i="38"/>
  <c r="T56" i="38"/>
  <c r="O56" i="38"/>
  <c r="O41" i="38"/>
  <c r="P41" i="38"/>
  <c r="Q41" i="38"/>
  <c r="R41" i="38"/>
  <c r="S41" i="38"/>
  <c r="T41" i="38"/>
  <c r="O43" i="38"/>
  <c r="P43" i="38"/>
  <c r="Q43" i="38"/>
  <c r="R43" i="38"/>
  <c r="S43" i="38"/>
  <c r="T43" i="38"/>
  <c r="O45" i="38"/>
  <c r="P45" i="38"/>
  <c r="Q45" i="38"/>
  <c r="R45" i="38"/>
  <c r="S45" i="38"/>
  <c r="T45" i="38"/>
  <c r="O47" i="38"/>
  <c r="P47" i="38"/>
  <c r="Q47" i="38"/>
  <c r="R47" i="38"/>
  <c r="S47" i="38"/>
  <c r="T47" i="38"/>
  <c r="T39" i="38"/>
  <c r="P39" i="38"/>
  <c r="Q39" i="38"/>
  <c r="R39" i="38"/>
  <c r="S39" i="38"/>
  <c r="O39" i="38"/>
  <c r="O24" i="38"/>
  <c r="P24" i="38"/>
  <c r="Q24" i="38"/>
  <c r="R24" i="38"/>
  <c r="S24" i="38"/>
  <c r="T24" i="38"/>
  <c r="O26" i="38"/>
  <c r="P26" i="38"/>
  <c r="Q26" i="38"/>
  <c r="R26" i="38"/>
  <c r="S26" i="38"/>
  <c r="T26" i="38"/>
  <c r="O28" i="38"/>
  <c r="P28" i="38"/>
  <c r="Q28" i="38"/>
  <c r="R28" i="38"/>
  <c r="S28" i="38"/>
  <c r="T28" i="38"/>
  <c r="O30" i="38"/>
  <c r="P30" i="38"/>
  <c r="Q30" i="38"/>
  <c r="R30" i="38"/>
  <c r="S30" i="38"/>
  <c r="T30" i="38"/>
  <c r="O32" i="38"/>
  <c r="P32" i="38"/>
  <c r="Q32" i="38"/>
  <c r="R32" i="38"/>
  <c r="S32" i="38"/>
  <c r="T32" i="38"/>
  <c r="P22" i="38"/>
  <c r="Q22" i="38"/>
  <c r="R22" i="38"/>
  <c r="S22" i="38"/>
  <c r="T22" i="38"/>
  <c r="O22" i="38"/>
  <c r="O75" i="37"/>
  <c r="P75" i="37"/>
  <c r="Q75" i="37"/>
  <c r="R75" i="37"/>
  <c r="S75" i="37"/>
  <c r="T75" i="37"/>
  <c r="O77" i="37"/>
  <c r="P77" i="37"/>
  <c r="Q77" i="37"/>
  <c r="R77" i="37"/>
  <c r="S77" i="37"/>
  <c r="T77" i="37"/>
  <c r="O79" i="37"/>
  <c r="P79" i="37"/>
  <c r="Q79" i="37"/>
  <c r="R79" i="37"/>
  <c r="S79" i="37"/>
  <c r="T79" i="37"/>
  <c r="O81" i="37"/>
  <c r="P81" i="37"/>
  <c r="Q81" i="37"/>
  <c r="R81" i="37"/>
  <c r="S81" i="37"/>
  <c r="T81" i="37"/>
  <c r="P73" i="37"/>
  <c r="Q73" i="37"/>
  <c r="R73" i="37"/>
  <c r="S73" i="37"/>
  <c r="T73" i="37"/>
  <c r="O73" i="37"/>
  <c r="O60" i="37"/>
  <c r="P60" i="37"/>
  <c r="Q60" i="37"/>
  <c r="R60" i="37"/>
  <c r="S60" i="37"/>
  <c r="T60" i="37"/>
  <c r="O62" i="37"/>
  <c r="P62" i="37"/>
  <c r="Q62" i="37"/>
  <c r="R62" i="37"/>
  <c r="S62" i="37"/>
  <c r="T62" i="37"/>
  <c r="O64" i="37"/>
  <c r="P64" i="37"/>
  <c r="Q64" i="37"/>
  <c r="R64" i="37"/>
  <c r="S64" i="37"/>
  <c r="T64" i="37"/>
  <c r="P58" i="37"/>
  <c r="Q58" i="37"/>
  <c r="R58" i="37"/>
  <c r="S58" i="37"/>
  <c r="T58" i="37"/>
  <c r="O58" i="37"/>
  <c r="O41" i="37"/>
  <c r="P41" i="37"/>
  <c r="Q41" i="37"/>
  <c r="R41" i="37"/>
  <c r="S41" i="37"/>
  <c r="T41" i="37"/>
  <c r="O43" i="37"/>
  <c r="P43" i="37"/>
  <c r="Q43" i="37"/>
  <c r="R43" i="37"/>
  <c r="S43" i="37"/>
  <c r="T43" i="37"/>
  <c r="O45" i="37"/>
  <c r="P45" i="37"/>
  <c r="Q45" i="37"/>
  <c r="R45" i="37"/>
  <c r="S45" i="37"/>
  <c r="T45" i="37"/>
  <c r="O47" i="37"/>
  <c r="P47" i="37"/>
  <c r="Q47" i="37"/>
  <c r="R47" i="37"/>
  <c r="S47" i="37"/>
  <c r="T47" i="37"/>
  <c r="P39" i="37"/>
  <c r="Q39" i="37"/>
  <c r="R39" i="37"/>
  <c r="S39" i="37"/>
  <c r="T39" i="37"/>
  <c r="O39" i="37"/>
  <c r="O24" i="37"/>
  <c r="P24" i="37"/>
  <c r="Q24" i="37"/>
  <c r="R24" i="37"/>
  <c r="S24" i="37"/>
  <c r="T24" i="37"/>
  <c r="O26" i="37"/>
  <c r="P26" i="37"/>
  <c r="Q26" i="37"/>
  <c r="R26" i="37"/>
  <c r="S26" i="37"/>
  <c r="T26" i="37"/>
  <c r="O28" i="37"/>
  <c r="P28" i="37"/>
  <c r="Q28" i="37"/>
  <c r="R28" i="37"/>
  <c r="S28" i="37"/>
  <c r="T28" i="37"/>
  <c r="O30" i="37"/>
  <c r="P30" i="37"/>
  <c r="Q30" i="37"/>
  <c r="R30" i="37"/>
  <c r="S30" i="37"/>
  <c r="T30" i="37"/>
  <c r="O32" i="37"/>
  <c r="P32" i="37"/>
  <c r="Q32" i="37"/>
  <c r="R32" i="37"/>
  <c r="S32" i="37"/>
  <c r="T32" i="37"/>
  <c r="P22" i="37"/>
  <c r="Q22" i="37"/>
  <c r="R22" i="37"/>
  <c r="S22" i="37"/>
  <c r="T22" i="37"/>
  <c r="O22" i="37"/>
  <c r="O9" i="37"/>
  <c r="P9" i="37"/>
  <c r="Q9" i="37"/>
  <c r="R9" i="37"/>
  <c r="S9" i="37"/>
  <c r="T9" i="37"/>
  <c r="O11" i="37"/>
  <c r="P11" i="37"/>
  <c r="Q11" i="37"/>
  <c r="R11" i="37"/>
  <c r="S11" i="37"/>
  <c r="T11" i="37"/>
  <c r="O13" i="37"/>
  <c r="P13" i="37"/>
  <c r="Q13" i="37"/>
  <c r="R13" i="37"/>
  <c r="S13" i="37"/>
  <c r="T13" i="37"/>
  <c r="P5" i="37"/>
  <c r="Q5" i="37"/>
  <c r="R5" i="37"/>
  <c r="S5" i="37"/>
  <c r="T5" i="37"/>
  <c r="O5" i="37"/>
  <c r="O69" i="36"/>
  <c r="P69" i="36"/>
  <c r="Q69" i="36"/>
  <c r="R69" i="36"/>
  <c r="S69" i="36"/>
  <c r="T69" i="36"/>
  <c r="O71" i="36"/>
  <c r="P71" i="36"/>
  <c r="Q71" i="36"/>
  <c r="R71" i="36"/>
  <c r="S71" i="36"/>
  <c r="T71" i="36"/>
  <c r="O73" i="36"/>
  <c r="P73" i="36"/>
  <c r="Q73" i="36"/>
  <c r="R73" i="36"/>
  <c r="S73" i="36"/>
  <c r="T73" i="36"/>
  <c r="O75" i="36"/>
  <c r="P75" i="36"/>
  <c r="Q75" i="36"/>
  <c r="R75" i="36"/>
  <c r="S75" i="36"/>
  <c r="T75" i="36"/>
  <c r="P67" i="36"/>
  <c r="Q67" i="36"/>
  <c r="R67" i="36"/>
  <c r="S67" i="36"/>
  <c r="S83" i="36" s="1"/>
  <c r="T67" i="36"/>
  <c r="O67" i="36"/>
  <c r="O52" i="36"/>
  <c r="P52" i="36"/>
  <c r="Q52" i="36"/>
  <c r="R52" i="36"/>
  <c r="S52" i="36"/>
  <c r="T52" i="36"/>
  <c r="O54" i="36"/>
  <c r="P54" i="36"/>
  <c r="Q54" i="36"/>
  <c r="R54" i="36"/>
  <c r="S54" i="36"/>
  <c r="T54" i="36"/>
  <c r="O56" i="36"/>
  <c r="P56" i="36"/>
  <c r="Q56" i="36"/>
  <c r="R56" i="36"/>
  <c r="S56" i="36"/>
  <c r="T56" i="36"/>
  <c r="O58" i="36"/>
  <c r="P58" i="36"/>
  <c r="Q58" i="36"/>
  <c r="R58" i="36"/>
  <c r="S58" i="36"/>
  <c r="T58" i="36"/>
  <c r="P50" i="36"/>
  <c r="Q50" i="36"/>
  <c r="R50" i="36"/>
  <c r="S50" i="36"/>
  <c r="T50" i="36"/>
  <c r="O50" i="36"/>
  <c r="O35" i="36"/>
  <c r="P35" i="36"/>
  <c r="Q35" i="36"/>
  <c r="R35" i="36"/>
  <c r="S35" i="36"/>
  <c r="T35" i="36"/>
  <c r="O37" i="36"/>
  <c r="P37" i="36"/>
  <c r="Q37" i="36"/>
  <c r="R37" i="36"/>
  <c r="S37" i="36"/>
  <c r="T37" i="36"/>
  <c r="O39" i="36"/>
  <c r="P39" i="36"/>
  <c r="Q39" i="36"/>
  <c r="R39" i="36"/>
  <c r="S39" i="36"/>
  <c r="T39" i="36"/>
  <c r="O41" i="36"/>
  <c r="P41" i="36"/>
  <c r="Q41" i="36"/>
  <c r="R41" i="36"/>
  <c r="S41" i="36"/>
  <c r="T41" i="36"/>
  <c r="P33" i="36"/>
  <c r="Q33" i="36"/>
  <c r="R33" i="36"/>
  <c r="S33" i="36"/>
  <c r="T33" i="36"/>
  <c r="O33" i="36"/>
  <c r="O18" i="36"/>
  <c r="P18" i="36"/>
  <c r="Q18" i="36"/>
  <c r="R18" i="36"/>
  <c r="S18" i="36"/>
  <c r="T18" i="36"/>
  <c r="O20" i="36"/>
  <c r="P20" i="36"/>
  <c r="Q20" i="36"/>
  <c r="R20" i="36"/>
  <c r="S20" i="36"/>
  <c r="T20" i="36"/>
  <c r="O22" i="36"/>
  <c r="P22" i="36"/>
  <c r="Q22" i="36"/>
  <c r="R22" i="36"/>
  <c r="S22" i="36"/>
  <c r="T22" i="36"/>
  <c r="O24" i="36"/>
  <c r="P24" i="36"/>
  <c r="Q24" i="36"/>
  <c r="R24" i="36"/>
  <c r="S24" i="36"/>
  <c r="T24" i="36"/>
  <c r="P16" i="36"/>
  <c r="Q16" i="36"/>
  <c r="R16" i="36"/>
  <c r="S16" i="36"/>
  <c r="T16" i="36"/>
  <c r="O16" i="36"/>
  <c r="P87" i="35"/>
  <c r="Q87" i="35"/>
  <c r="R87" i="35"/>
  <c r="S87" i="35"/>
  <c r="T87" i="35"/>
  <c r="O87" i="35"/>
  <c r="P70" i="35"/>
  <c r="Q70" i="35"/>
  <c r="R70" i="35"/>
  <c r="S70" i="35"/>
  <c r="T70" i="35"/>
  <c r="O70" i="35"/>
  <c r="P53" i="35"/>
  <c r="Q53" i="35"/>
  <c r="R53" i="35"/>
  <c r="S53" i="35"/>
  <c r="T53" i="35"/>
  <c r="O53" i="35"/>
  <c r="P36" i="35"/>
  <c r="R36" i="35"/>
  <c r="S36" i="35"/>
  <c r="T36" i="35"/>
  <c r="O73" i="35"/>
  <c r="P73" i="35"/>
  <c r="Q73" i="35"/>
  <c r="R73" i="35"/>
  <c r="S73" i="35"/>
  <c r="T73" i="35"/>
  <c r="O75" i="35"/>
  <c r="P75" i="35"/>
  <c r="Q75" i="35"/>
  <c r="R75" i="35"/>
  <c r="S75" i="35"/>
  <c r="T75" i="35"/>
  <c r="O77" i="35"/>
  <c r="P77" i="35"/>
  <c r="Q77" i="35"/>
  <c r="R77" i="35"/>
  <c r="S77" i="35"/>
  <c r="T77" i="35"/>
  <c r="O79" i="35"/>
  <c r="P79" i="35"/>
  <c r="Q79" i="35"/>
  <c r="R79" i="35"/>
  <c r="S79" i="35"/>
  <c r="T79" i="35"/>
  <c r="P71" i="35"/>
  <c r="Q71" i="35"/>
  <c r="R71" i="35"/>
  <c r="S71" i="35"/>
  <c r="T71" i="35"/>
  <c r="O71" i="35"/>
  <c r="O60" i="35"/>
  <c r="P60" i="35"/>
  <c r="Q60" i="35"/>
  <c r="R60" i="35"/>
  <c r="S60" i="35"/>
  <c r="T60" i="35"/>
  <c r="O62" i="35"/>
  <c r="P62" i="35"/>
  <c r="Q62" i="35"/>
  <c r="R62" i="35"/>
  <c r="S62" i="35"/>
  <c r="T62" i="35"/>
  <c r="P58" i="35"/>
  <c r="Q58" i="35"/>
  <c r="R58" i="35"/>
  <c r="S58" i="35"/>
  <c r="T58" i="35"/>
  <c r="O58" i="35"/>
  <c r="O39" i="35"/>
  <c r="P39" i="35"/>
  <c r="Q39" i="35"/>
  <c r="R39" i="35"/>
  <c r="S39" i="35"/>
  <c r="T39" i="35"/>
  <c r="O41" i="35"/>
  <c r="P41" i="35"/>
  <c r="Q41" i="35"/>
  <c r="R41" i="35"/>
  <c r="S41" i="35"/>
  <c r="T41" i="35"/>
  <c r="O43" i="35"/>
  <c r="P43" i="35"/>
  <c r="Q43" i="35"/>
  <c r="R43" i="35"/>
  <c r="S43" i="35"/>
  <c r="T43" i="35"/>
  <c r="O45" i="35"/>
  <c r="P45" i="35"/>
  <c r="Q45" i="35"/>
  <c r="R45" i="35"/>
  <c r="S45" i="35"/>
  <c r="T45" i="35"/>
  <c r="P37" i="35"/>
  <c r="Q37" i="35"/>
  <c r="R37" i="35"/>
  <c r="S37" i="35"/>
  <c r="T37" i="35"/>
  <c r="O37" i="35"/>
  <c r="O22" i="35"/>
  <c r="O36" i="35" s="1"/>
  <c r="P22" i="35"/>
  <c r="Q22" i="35"/>
  <c r="Q36" i="35" s="1"/>
  <c r="R22" i="35"/>
  <c r="S22" i="35"/>
  <c r="T22" i="35"/>
  <c r="O24" i="35"/>
  <c r="P24" i="35"/>
  <c r="Q24" i="35"/>
  <c r="R24" i="35"/>
  <c r="S24" i="35"/>
  <c r="T24" i="35"/>
  <c r="O26" i="35"/>
  <c r="P26" i="35"/>
  <c r="Q26" i="35"/>
  <c r="R26" i="35"/>
  <c r="S26" i="35"/>
  <c r="T26" i="35"/>
  <c r="O28" i="35"/>
  <c r="P28" i="35"/>
  <c r="Q28" i="35"/>
  <c r="R28" i="35"/>
  <c r="S28" i="35"/>
  <c r="T28" i="35"/>
  <c r="O30" i="35"/>
  <c r="P30" i="35"/>
  <c r="Q30" i="35"/>
  <c r="R30" i="35"/>
  <c r="S30" i="35"/>
  <c r="T30" i="35"/>
  <c r="P20" i="35"/>
  <c r="Q20" i="35"/>
  <c r="R20" i="35"/>
  <c r="S20" i="35"/>
  <c r="T20" i="35"/>
  <c r="O20" i="35"/>
  <c r="P19" i="35"/>
  <c r="Q19" i="35"/>
  <c r="R19" i="35"/>
  <c r="S19" i="35"/>
  <c r="T19" i="35"/>
  <c r="O19" i="35"/>
  <c r="O7" i="35"/>
  <c r="P7" i="35"/>
  <c r="Q7" i="35"/>
  <c r="R7" i="35"/>
  <c r="S7" i="35"/>
  <c r="T7" i="35"/>
  <c r="O9" i="35"/>
  <c r="P9" i="35"/>
  <c r="Q9" i="35"/>
  <c r="R9" i="35"/>
  <c r="S9" i="35"/>
  <c r="T9" i="35"/>
  <c r="O11" i="35"/>
  <c r="P11" i="35"/>
  <c r="Q11" i="35"/>
  <c r="R11" i="35"/>
  <c r="S11" i="35"/>
  <c r="T11" i="35"/>
  <c r="P5" i="35"/>
  <c r="Q5" i="35"/>
  <c r="R5" i="35"/>
  <c r="S5" i="35"/>
  <c r="T5" i="35"/>
  <c r="O5" i="35"/>
  <c r="P56" i="33"/>
  <c r="Q56" i="33"/>
  <c r="R56" i="33"/>
  <c r="S56" i="33"/>
  <c r="T56" i="33"/>
  <c r="O56" i="33"/>
  <c r="O41" i="33"/>
  <c r="P41" i="33"/>
  <c r="Q41" i="33"/>
  <c r="R41" i="33"/>
  <c r="S41" i="33"/>
  <c r="T41" i="33"/>
  <c r="O43" i="33"/>
  <c r="P43" i="33"/>
  <c r="Q43" i="33"/>
  <c r="R43" i="33"/>
  <c r="S43" i="33"/>
  <c r="T43" i="33"/>
  <c r="O45" i="33"/>
  <c r="P45" i="33"/>
  <c r="Q45" i="33"/>
  <c r="R45" i="33"/>
  <c r="S45" i="33"/>
  <c r="T45" i="33"/>
  <c r="O47" i="33"/>
  <c r="P47" i="33"/>
  <c r="Q47" i="33"/>
  <c r="R47" i="33"/>
  <c r="S47" i="33"/>
  <c r="T47" i="33"/>
  <c r="P39" i="33"/>
  <c r="Q39" i="33"/>
  <c r="R39" i="33"/>
  <c r="S39" i="33"/>
  <c r="T39" i="33"/>
  <c r="O39" i="33"/>
  <c r="O24" i="33" l="1"/>
  <c r="P24" i="33"/>
  <c r="Q24" i="33"/>
  <c r="R24" i="33"/>
  <c r="S24" i="33"/>
  <c r="T24" i="33"/>
  <c r="O26" i="33"/>
  <c r="P26" i="33"/>
  <c r="Q26" i="33"/>
  <c r="R26" i="33"/>
  <c r="S26" i="33"/>
  <c r="T26" i="33"/>
  <c r="O28" i="33"/>
  <c r="P28" i="33"/>
  <c r="Q28" i="33"/>
  <c r="R28" i="33"/>
  <c r="S28" i="33"/>
  <c r="T28" i="33"/>
  <c r="O30" i="33"/>
  <c r="P30" i="33"/>
  <c r="Q30" i="33"/>
  <c r="R30" i="33"/>
  <c r="S30" i="33"/>
  <c r="T30" i="33"/>
  <c r="O32" i="33"/>
  <c r="P32" i="33"/>
  <c r="Q32" i="33"/>
  <c r="R32" i="33"/>
  <c r="S32" i="33"/>
  <c r="T32" i="33"/>
  <c r="P22" i="33"/>
  <c r="Q22" i="33"/>
  <c r="R22" i="33"/>
  <c r="S22" i="33"/>
  <c r="T22" i="33"/>
  <c r="O22" i="33"/>
  <c r="O75" i="32"/>
  <c r="P75" i="32"/>
  <c r="Q75" i="32"/>
  <c r="R75" i="32"/>
  <c r="S75" i="32"/>
  <c r="T75" i="32"/>
  <c r="O77" i="32"/>
  <c r="P77" i="32"/>
  <c r="Q77" i="32"/>
  <c r="R77" i="32"/>
  <c r="S77" i="32"/>
  <c r="T77" i="32"/>
  <c r="O79" i="32"/>
  <c r="P79" i="32"/>
  <c r="Q79" i="32"/>
  <c r="R79" i="32"/>
  <c r="S79" i="32"/>
  <c r="T79" i="32"/>
  <c r="O81" i="32"/>
  <c r="P81" i="32"/>
  <c r="Q81" i="32"/>
  <c r="R81" i="32"/>
  <c r="S81" i="32"/>
  <c r="T81" i="32"/>
  <c r="P73" i="32"/>
  <c r="Q73" i="32"/>
  <c r="R73" i="32"/>
  <c r="S73" i="32"/>
  <c r="T73" i="32"/>
  <c r="O73" i="32"/>
  <c r="O58" i="32"/>
  <c r="P58" i="32"/>
  <c r="Q58" i="32"/>
  <c r="R58" i="32"/>
  <c r="S58" i="32"/>
  <c r="T58" i="32"/>
  <c r="O60" i="32"/>
  <c r="P60" i="32"/>
  <c r="Q60" i="32"/>
  <c r="R60" i="32"/>
  <c r="S60" i="32"/>
  <c r="T60" i="32"/>
  <c r="O62" i="32"/>
  <c r="P62" i="32"/>
  <c r="Q62" i="32"/>
  <c r="R62" i="32"/>
  <c r="S62" i="32"/>
  <c r="T62" i="32"/>
  <c r="O64" i="32"/>
  <c r="P64" i="32"/>
  <c r="Q64" i="32"/>
  <c r="R64" i="32"/>
  <c r="S64" i="32"/>
  <c r="T64" i="32"/>
  <c r="P56" i="32"/>
  <c r="Q56" i="32"/>
  <c r="R56" i="32"/>
  <c r="S56" i="32"/>
  <c r="T56" i="32"/>
  <c r="O56" i="32"/>
  <c r="O45" i="32"/>
  <c r="P45" i="32"/>
  <c r="Q45" i="32"/>
  <c r="R45" i="32"/>
  <c r="S45" i="32"/>
  <c r="T45" i="32"/>
  <c r="O47" i="32"/>
  <c r="P47" i="32"/>
  <c r="Q47" i="32"/>
  <c r="R47" i="32"/>
  <c r="S47" i="32"/>
  <c r="T47" i="32"/>
  <c r="O41" i="32"/>
  <c r="P41" i="32"/>
  <c r="Q41" i="32"/>
  <c r="R41" i="32"/>
  <c r="S41" i="32"/>
  <c r="T41" i="32"/>
  <c r="P39" i="32"/>
  <c r="Q39" i="32"/>
  <c r="R39" i="32"/>
  <c r="S39" i="32"/>
  <c r="T39" i="32"/>
  <c r="O39" i="32"/>
  <c r="O24" i="32"/>
  <c r="P24" i="32"/>
  <c r="Q24" i="32"/>
  <c r="R24" i="32"/>
  <c r="S24" i="32"/>
  <c r="T24" i="32"/>
  <c r="O26" i="32"/>
  <c r="P26" i="32"/>
  <c r="Q26" i="32"/>
  <c r="R26" i="32"/>
  <c r="S26" i="32"/>
  <c r="T26" i="32"/>
  <c r="O28" i="32"/>
  <c r="P28" i="32"/>
  <c r="Q28" i="32"/>
  <c r="R28" i="32"/>
  <c r="S28" i="32"/>
  <c r="T28" i="32"/>
  <c r="O30" i="32"/>
  <c r="P30" i="32"/>
  <c r="Q30" i="32"/>
  <c r="R30" i="32"/>
  <c r="S30" i="32"/>
  <c r="T30" i="32"/>
  <c r="P22" i="32"/>
  <c r="Q22" i="32"/>
  <c r="R22" i="32"/>
  <c r="S22" i="32"/>
  <c r="T22" i="32"/>
  <c r="O22" i="32"/>
  <c r="O9" i="32"/>
  <c r="P9" i="32"/>
  <c r="Q9" i="32"/>
  <c r="R9" i="32"/>
  <c r="S9" i="32"/>
  <c r="T9" i="32"/>
  <c r="O11" i="32"/>
  <c r="P11" i="32"/>
  <c r="Q11" i="32"/>
  <c r="R11" i="32"/>
  <c r="S11" i="32"/>
  <c r="T11" i="32"/>
  <c r="O13" i="32"/>
  <c r="P13" i="32"/>
  <c r="Q13" i="32"/>
  <c r="R13" i="32"/>
  <c r="S13" i="32"/>
  <c r="T13" i="32"/>
  <c r="P7" i="32"/>
  <c r="Q7" i="32"/>
  <c r="R7" i="32"/>
  <c r="S7" i="32"/>
  <c r="T7" i="32"/>
  <c r="O7" i="32"/>
  <c r="O58" i="31"/>
  <c r="P58" i="31"/>
  <c r="Q58" i="31"/>
  <c r="R58" i="31"/>
  <c r="S58" i="31"/>
  <c r="T58" i="31"/>
  <c r="O60" i="31"/>
  <c r="P60" i="31"/>
  <c r="Q60" i="31"/>
  <c r="R60" i="31"/>
  <c r="S60" i="31"/>
  <c r="T60" i="31"/>
  <c r="O62" i="31"/>
  <c r="P62" i="31"/>
  <c r="Q62" i="31"/>
  <c r="R62" i="31"/>
  <c r="S62" i="31"/>
  <c r="T62" i="31"/>
  <c r="O64" i="31"/>
  <c r="P64" i="31"/>
  <c r="Q64" i="31"/>
  <c r="R64" i="31"/>
  <c r="S64" i="31"/>
  <c r="T64" i="31"/>
  <c r="P56" i="31"/>
  <c r="Q56" i="31"/>
  <c r="R56" i="31"/>
  <c r="S56" i="31"/>
  <c r="T56" i="31"/>
  <c r="O56" i="31"/>
  <c r="O41" i="31"/>
  <c r="P41" i="31"/>
  <c r="Q41" i="31"/>
  <c r="R41" i="31"/>
  <c r="S41" i="31"/>
  <c r="T41" i="31"/>
  <c r="O43" i="31"/>
  <c r="P43" i="31"/>
  <c r="Q43" i="31"/>
  <c r="R43" i="31"/>
  <c r="S43" i="31"/>
  <c r="T43" i="31"/>
  <c r="O45" i="31"/>
  <c r="P45" i="31"/>
  <c r="Q45" i="31"/>
  <c r="R45" i="31"/>
  <c r="S45" i="31"/>
  <c r="T45" i="31"/>
  <c r="O47" i="31"/>
  <c r="P47" i="31"/>
  <c r="Q47" i="31"/>
  <c r="R47" i="31"/>
  <c r="S47" i="31"/>
  <c r="T47" i="31"/>
  <c r="P39" i="31"/>
  <c r="Q39" i="31"/>
  <c r="R39" i="31"/>
  <c r="S39" i="31"/>
  <c r="T39" i="31"/>
  <c r="O39" i="31"/>
  <c r="O24" i="31"/>
  <c r="P24" i="31"/>
  <c r="Q24" i="31"/>
  <c r="R24" i="31"/>
  <c r="S24" i="31"/>
  <c r="T24" i="31"/>
  <c r="O26" i="31"/>
  <c r="P26" i="31"/>
  <c r="Q26" i="31"/>
  <c r="R26" i="31"/>
  <c r="S26" i="31"/>
  <c r="T26" i="31"/>
  <c r="O28" i="31"/>
  <c r="P28" i="31"/>
  <c r="Q28" i="31"/>
  <c r="R28" i="31"/>
  <c r="S28" i="31"/>
  <c r="T28" i="31"/>
  <c r="O30" i="31"/>
  <c r="P30" i="31"/>
  <c r="Q30" i="31"/>
  <c r="R30" i="31"/>
  <c r="S30" i="31"/>
  <c r="T30" i="31"/>
  <c r="P22" i="31"/>
  <c r="Q22" i="31"/>
  <c r="R22" i="31"/>
  <c r="S22" i="31"/>
  <c r="T22" i="31"/>
  <c r="O22" i="31"/>
  <c r="O13" i="31"/>
  <c r="P13" i="31"/>
  <c r="Q13" i="31"/>
  <c r="R13" i="31"/>
  <c r="S13" i="31"/>
  <c r="T13" i="31"/>
  <c r="P11" i="31"/>
  <c r="Q11" i="31"/>
  <c r="R11" i="31"/>
  <c r="S11" i="31"/>
  <c r="T11" i="31"/>
  <c r="O11" i="31"/>
  <c r="O71" i="1"/>
  <c r="P71" i="1"/>
  <c r="Q71" i="1"/>
  <c r="R71" i="1"/>
  <c r="S71" i="1"/>
  <c r="T71" i="1"/>
  <c r="O75" i="1"/>
  <c r="P75" i="1"/>
  <c r="Q75" i="1"/>
  <c r="R75" i="1"/>
  <c r="S75" i="1"/>
  <c r="T75" i="1"/>
  <c r="O77" i="1"/>
  <c r="P77" i="1"/>
  <c r="Q77" i="1"/>
  <c r="R77" i="1"/>
  <c r="S77" i="1"/>
  <c r="T77" i="1"/>
  <c r="P69" i="1"/>
  <c r="Q69" i="1"/>
  <c r="R69" i="1"/>
  <c r="S69" i="1"/>
  <c r="T69" i="1"/>
  <c r="O69" i="1"/>
  <c r="O54" i="1"/>
  <c r="P54" i="1"/>
  <c r="Q54" i="1"/>
  <c r="R54" i="1"/>
  <c r="S54" i="1"/>
  <c r="T54" i="1"/>
  <c r="O56" i="1"/>
  <c r="P56" i="1"/>
  <c r="Q56" i="1"/>
  <c r="R56" i="1"/>
  <c r="S56" i="1"/>
  <c r="T56" i="1"/>
  <c r="O58" i="1"/>
  <c r="P58" i="1"/>
  <c r="Q58" i="1"/>
  <c r="R58" i="1"/>
  <c r="S58" i="1"/>
  <c r="T58" i="1"/>
  <c r="O60" i="1"/>
  <c r="P60" i="1"/>
  <c r="Q60" i="1"/>
  <c r="R60" i="1"/>
  <c r="S60" i="1"/>
  <c r="T60" i="1"/>
  <c r="P52" i="1"/>
  <c r="Q52" i="1"/>
  <c r="R52" i="1"/>
  <c r="S52" i="1"/>
  <c r="T52" i="1"/>
  <c r="O52" i="1"/>
  <c r="O37" i="1"/>
  <c r="P37" i="1"/>
  <c r="Q37" i="1"/>
  <c r="R37" i="1"/>
  <c r="S37" i="1"/>
  <c r="T37" i="1"/>
  <c r="O39" i="1"/>
  <c r="P39" i="1"/>
  <c r="Q39" i="1"/>
  <c r="R39" i="1"/>
  <c r="S39" i="1"/>
  <c r="T39" i="1"/>
  <c r="O41" i="1"/>
  <c r="P41" i="1"/>
  <c r="Q41" i="1"/>
  <c r="R41" i="1"/>
  <c r="S41" i="1"/>
  <c r="T41" i="1"/>
  <c r="O43" i="1"/>
  <c r="P43" i="1"/>
  <c r="Q43" i="1"/>
  <c r="R43" i="1"/>
  <c r="S43" i="1"/>
  <c r="T43" i="1"/>
  <c r="P35" i="1"/>
  <c r="Q35" i="1"/>
  <c r="R35" i="1"/>
  <c r="S35" i="1"/>
  <c r="T35" i="1"/>
  <c r="O35" i="1"/>
  <c r="O20" i="1"/>
  <c r="P20" i="1"/>
  <c r="Q20" i="1"/>
  <c r="R20" i="1"/>
  <c r="S20" i="1"/>
  <c r="T20" i="1"/>
  <c r="O22" i="1"/>
  <c r="P22" i="1"/>
  <c r="Q22" i="1"/>
  <c r="R22" i="1"/>
  <c r="S22" i="1"/>
  <c r="T22" i="1"/>
  <c r="O24" i="1"/>
  <c r="P24" i="1"/>
  <c r="Q24" i="1"/>
  <c r="R24" i="1"/>
  <c r="S24" i="1"/>
  <c r="T24" i="1"/>
  <c r="O26" i="1"/>
  <c r="P26" i="1"/>
  <c r="Q26" i="1"/>
  <c r="R26" i="1"/>
  <c r="S26" i="1"/>
  <c r="T26" i="1"/>
  <c r="P18" i="1"/>
  <c r="Q18" i="1"/>
  <c r="R18" i="1"/>
  <c r="S18" i="1"/>
  <c r="T18" i="1"/>
  <c r="O18" i="1"/>
  <c r="L89" i="32" l="1"/>
  <c r="H88" i="32"/>
  <c r="I88" i="32"/>
  <c r="J88" i="32"/>
  <c r="J91" i="32" s="1"/>
  <c r="J92" i="32" s="1"/>
  <c r="K88" i="32"/>
  <c r="K91" i="32" s="1"/>
  <c r="K92" i="32" s="1"/>
  <c r="M88" i="32"/>
  <c r="M91" i="32" s="1"/>
  <c r="M92" i="32" s="1"/>
  <c r="H87" i="32"/>
  <c r="I87" i="32"/>
  <c r="J87" i="32"/>
  <c r="K87" i="32"/>
  <c r="M87" i="32"/>
  <c r="T89" i="32"/>
  <c r="T92" i="32" s="1"/>
  <c r="S89" i="32"/>
  <c r="S92" i="32" s="1"/>
  <c r="R89" i="32"/>
  <c r="R92" i="32" s="1"/>
  <c r="Q89" i="32"/>
  <c r="Q92" i="32" s="1"/>
  <c r="P89" i="32"/>
  <c r="P92" i="32" s="1"/>
  <c r="O89" i="32"/>
  <c r="O92" i="32" s="1"/>
  <c r="D7" i="37"/>
  <c r="D9" i="37"/>
  <c r="D11" i="37"/>
  <c r="D13" i="37"/>
  <c r="D15" i="37"/>
  <c r="D17" i="37"/>
  <c r="D5" i="37"/>
  <c r="C5" i="37"/>
  <c r="M89" i="32" l="1"/>
  <c r="K89" i="32"/>
  <c r="J89" i="32"/>
  <c r="I89" i="32"/>
  <c r="I91" i="32"/>
  <c r="I92" i="32" s="1"/>
  <c r="H89" i="32"/>
  <c r="H91" i="32"/>
  <c r="H92" i="32" s="1"/>
  <c r="H86" i="35"/>
  <c r="I86" i="35"/>
  <c r="J86" i="35"/>
  <c r="K86" i="35"/>
  <c r="K87" i="35" s="1"/>
  <c r="L86" i="35"/>
  <c r="M86" i="35"/>
  <c r="I85" i="35"/>
  <c r="J85" i="35"/>
  <c r="K85" i="35"/>
  <c r="L85" i="35"/>
  <c r="M85" i="35"/>
  <c r="H85" i="35"/>
  <c r="C81" i="35"/>
  <c r="C77" i="35"/>
  <c r="C79" i="35"/>
  <c r="C73" i="35"/>
  <c r="C75" i="35"/>
  <c r="C83" i="35"/>
  <c r="C71" i="35"/>
  <c r="C56" i="35"/>
  <c r="C58" i="35"/>
  <c r="C60" i="35"/>
  <c r="C62" i="35"/>
  <c r="C64" i="35"/>
  <c r="C66" i="35"/>
  <c r="C54" i="35"/>
  <c r="C39" i="35"/>
  <c r="C41" i="35"/>
  <c r="C43" i="35"/>
  <c r="C45" i="35"/>
  <c r="C47" i="35"/>
  <c r="C49" i="35"/>
  <c r="C37" i="35"/>
  <c r="C22" i="35"/>
  <c r="C24" i="35"/>
  <c r="C26" i="35"/>
  <c r="C28" i="35"/>
  <c r="C30" i="35"/>
  <c r="C32" i="35"/>
  <c r="D47" i="35"/>
  <c r="D49" i="35"/>
  <c r="D30" i="35"/>
  <c r="D28" i="35"/>
  <c r="D79" i="35"/>
  <c r="D81" i="35"/>
  <c r="D77" i="35"/>
  <c r="D73" i="35"/>
  <c r="D75" i="35"/>
  <c r="D71" i="35"/>
  <c r="D56" i="35"/>
  <c r="D58" i="35"/>
  <c r="D60" i="35"/>
  <c r="D62" i="35"/>
  <c r="D64" i="35"/>
  <c r="D66" i="35"/>
  <c r="D54" i="35"/>
  <c r="D39" i="35"/>
  <c r="D41" i="35"/>
  <c r="D43" i="35"/>
  <c r="D45" i="35"/>
  <c r="D37" i="35"/>
  <c r="D22" i="35"/>
  <c r="D24" i="35"/>
  <c r="D26" i="35"/>
  <c r="D32" i="35"/>
  <c r="J87" i="35" l="1"/>
  <c r="I87" i="35"/>
  <c r="L87" i="35"/>
  <c r="H87" i="35"/>
  <c r="M87" i="35"/>
  <c r="D73" i="37"/>
  <c r="C73" i="37"/>
  <c r="C58" i="37"/>
  <c r="C60" i="37"/>
  <c r="C62" i="37"/>
  <c r="C64" i="37"/>
  <c r="C66" i="37"/>
  <c r="C68" i="37"/>
  <c r="D58" i="37"/>
  <c r="D60" i="37"/>
  <c r="D62" i="37"/>
  <c r="D64" i="37"/>
  <c r="D66" i="37"/>
  <c r="D68" i="37"/>
  <c r="D56" i="37"/>
  <c r="C56" i="37"/>
  <c r="D41" i="37"/>
  <c r="D43" i="37"/>
  <c r="D45" i="37"/>
  <c r="D47" i="37"/>
  <c r="D49" i="37"/>
  <c r="D51" i="37"/>
  <c r="D39" i="37"/>
  <c r="C41" i="37"/>
  <c r="C43" i="37"/>
  <c r="C45" i="37"/>
  <c r="C47" i="37"/>
  <c r="C49" i="37"/>
  <c r="C51" i="37"/>
  <c r="C39" i="37"/>
  <c r="D24" i="37"/>
  <c r="D26" i="37"/>
  <c r="D28" i="37"/>
  <c r="D30" i="37"/>
  <c r="D32" i="37"/>
  <c r="D34" i="37"/>
  <c r="D22" i="37"/>
  <c r="C24" i="37"/>
  <c r="C26" i="37"/>
  <c r="C28" i="37"/>
  <c r="C30" i="37"/>
  <c r="C32" i="37"/>
  <c r="C34" i="37"/>
  <c r="C22" i="37"/>
  <c r="C7" i="37"/>
  <c r="C9" i="37"/>
  <c r="C11" i="37"/>
  <c r="C13" i="37"/>
  <c r="C15" i="37"/>
  <c r="C17" i="37"/>
  <c r="D7" i="34" l="1"/>
  <c r="D9" i="34"/>
  <c r="D11" i="34"/>
  <c r="D13" i="34"/>
  <c r="D15" i="34"/>
  <c r="D17" i="34"/>
  <c r="D19" i="34"/>
  <c r="D21" i="34"/>
  <c r="D23" i="34"/>
  <c r="D25" i="34"/>
  <c r="D27" i="34"/>
  <c r="D29" i="34"/>
  <c r="D31" i="34"/>
  <c r="D33" i="34"/>
  <c r="D35" i="34"/>
  <c r="D37" i="34"/>
  <c r="D39" i="34"/>
  <c r="D41" i="34"/>
  <c r="D43" i="34"/>
  <c r="D45" i="34"/>
  <c r="D47" i="34"/>
  <c r="D49" i="34"/>
  <c r="D51" i="34"/>
  <c r="D53" i="34"/>
  <c r="D55" i="34"/>
  <c r="D57" i="34"/>
  <c r="D59" i="34"/>
  <c r="D61" i="34"/>
  <c r="D63" i="34"/>
  <c r="D65" i="34"/>
  <c r="D5" i="34"/>
  <c r="C7" i="34"/>
  <c r="C9" i="34"/>
  <c r="C11" i="34"/>
  <c r="C13" i="34"/>
  <c r="C15" i="34"/>
  <c r="C17" i="34"/>
  <c r="C19" i="34"/>
  <c r="C21" i="34"/>
  <c r="C23" i="34"/>
  <c r="C25" i="34"/>
  <c r="C27" i="34"/>
  <c r="C29" i="34"/>
  <c r="C31" i="34"/>
  <c r="C33" i="34"/>
  <c r="C35" i="34"/>
  <c r="C37" i="34"/>
  <c r="C39" i="34"/>
  <c r="C41" i="34"/>
  <c r="C43" i="34"/>
  <c r="C45" i="34"/>
  <c r="C47" i="34"/>
  <c r="C49" i="34"/>
  <c r="C51" i="34"/>
  <c r="C53" i="34"/>
  <c r="C55" i="34"/>
  <c r="C57" i="34"/>
  <c r="C59" i="34"/>
  <c r="C61" i="34"/>
  <c r="C63" i="34"/>
  <c r="C65" i="34"/>
  <c r="C5" i="34"/>
  <c r="C75" i="41" l="1"/>
  <c r="D75" i="41"/>
  <c r="C77" i="41"/>
  <c r="D77" i="41"/>
  <c r="D73" i="41"/>
  <c r="C73" i="41"/>
  <c r="C58" i="41"/>
  <c r="D58" i="41"/>
  <c r="C60" i="41"/>
  <c r="D60" i="41"/>
  <c r="C62" i="41"/>
  <c r="D62" i="41"/>
  <c r="C64" i="41"/>
  <c r="D64" i="41"/>
  <c r="C66" i="41"/>
  <c r="D66" i="41"/>
  <c r="C68" i="41"/>
  <c r="D68" i="41"/>
  <c r="D56" i="41"/>
  <c r="C56" i="41"/>
  <c r="C41" i="41"/>
  <c r="D41" i="41"/>
  <c r="C43" i="41"/>
  <c r="D43" i="41"/>
  <c r="C45" i="41"/>
  <c r="D45" i="41"/>
  <c r="C47" i="41"/>
  <c r="D47" i="41"/>
  <c r="C49" i="41"/>
  <c r="D49" i="41"/>
  <c r="C51" i="41"/>
  <c r="D51" i="41"/>
  <c r="D39" i="41"/>
  <c r="C39" i="41"/>
  <c r="C24" i="41"/>
  <c r="D24" i="41"/>
  <c r="C26" i="41"/>
  <c r="D26" i="41"/>
  <c r="C28" i="41"/>
  <c r="D28" i="41"/>
  <c r="C30" i="41"/>
  <c r="D30" i="41"/>
  <c r="C32" i="41"/>
  <c r="D32" i="41"/>
  <c r="C34" i="41"/>
  <c r="D34" i="41"/>
  <c r="D22" i="41"/>
  <c r="C22" i="41"/>
  <c r="C7" i="41"/>
  <c r="D7" i="41"/>
  <c r="C9" i="41"/>
  <c r="D9" i="41"/>
  <c r="C11" i="41"/>
  <c r="D11" i="41"/>
  <c r="C13" i="41"/>
  <c r="D13" i="41"/>
  <c r="C15" i="41"/>
  <c r="D15" i="41"/>
  <c r="C17" i="41"/>
  <c r="D17" i="41"/>
  <c r="D5" i="41"/>
  <c r="C5" i="41"/>
  <c r="H71" i="40"/>
  <c r="T72" i="41"/>
  <c r="S72" i="41"/>
  <c r="R72" i="41"/>
  <c r="Q72" i="41"/>
  <c r="P72" i="41"/>
  <c r="O72" i="41"/>
  <c r="M72" i="41"/>
  <c r="L72" i="41"/>
  <c r="K72" i="41"/>
  <c r="J72" i="41"/>
  <c r="I72" i="41"/>
  <c r="H72" i="41"/>
  <c r="M71" i="41"/>
  <c r="L71" i="41"/>
  <c r="K71" i="41"/>
  <c r="J71" i="41"/>
  <c r="I71" i="41"/>
  <c r="H71" i="41"/>
  <c r="M70" i="41"/>
  <c r="L70" i="41"/>
  <c r="K70" i="41"/>
  <c r="J70" i="41"/>
  <c r="I70" i="41"/>
  <c r="H70" i="41"/>
  <c r="T55" i="41"/>
  <c r="S55" i="41"/>
  <c r="R55" i="41"/>
  <c r="Q55" i="41"/>
  <c r="P55" i="41"/>
  <c r="O55" i="41"/>
  <c r="M55" i="41"/>
  <c r="L55" i="41"/>
  <c r="K55" i="41"/>
  <c r="J55" i="41"/>
  <c r="I55" i="41"/>
  <c r="H55" i="41"/>
  <c r="M54" i="41"/>
  <c r="L54" i="41"/>
  <c r="K54" i="41"/>
  <c r="J54" i="41"/>
  <c r="I54" i="41"/>
  <c r="H54" i="41"/>
  <c r="M53" i="41"/>
  <c r="L53" i="41"/>
  <c r="K53" i="41"/>
  <c r="J53" i="41"/>
  <c r="I53" i="41"/>
  <c r="H53" i="41"/>
  <c r="T38" i="41"/>
  <c r="S38" i="41"/>
  <c r="R38" i="41"/>
  <c r="Q38" i="41"/>
  <c r="P38" i="41"/>
  <c r="O38" i="41"/>
  <c r="M38" i="41"/>
  <c r="L38" i="41"/>
  <c r="K38" i="41"/>
  <c r="J38" i="41"/>
  <c r="I38" i="41"/>
  <c r="H38" i="41"/>
  <c r="M37" i="41"/>
  <c r="L37" i="41"/>
  <c r="K37" i="41"/>
  <c r="J37" i="41"/>
  <c r="I37" i="41"/>
  <c r="H37" i="41"/>
  <c r="M36" i="41"/>
  <c r="L36" i="41"/>
  <c r="K36" i="41"/>
  <c r="J36" i="41"/>
  <c r="I36" i="41"/>
  <c r="H36" i="41"/>
  <c r="T21" i="41"/>
  <c r="T81" i="41" s="1"/>
  <c r="S21" i="41"/>
  <c r="S81" i="41" s="1"/>
  <c r="R21" i="41"/>
  <c r="R81" i="41" s="1"/>
  <c r="Q21" i="41"/>
  <c r="Q81" i="41" s="1"/>
  <c r="P21" i="41"/>
  <c r="P81" i="41" s="1"/>
  <c r="O21" i="41"/>
  <c r="O81" i="41" s="1"/>
  <c r="M21" i="41"/>
  <c r="L21" i="41"/>
  <c r="K21" i="41"/>
  <c r="J21" i="41"/>
  <c r="I21" i="41"/>
  <c r="H21" i="41"/>
  <c r="M20" i="41"/>
  <c r="L20" i="41"/>
  <c r="K20" i="41"/>
  <c r="J20" i="41"/>
  <c r="J80" i="41" s="1"/>
  <c r="I20" i="41"/>
  <c r="H20" i="41"/>
  <c r="M19" i="41"/>
  <c r="L19" i="41"/>
  <c r="L79" i="41" s="1"/>
  <c r="K19" i="41"/>
  <c r="J19" i="41"/>
  <c r="I19" i="41"/>
  <c r="I79" i="41" s="1"/>
  <c r="H19" i="41"/>
  <c r="C58" i="40"/>
  <c r="D58" i="40"/>
  <c r="C60" i="40"/>
  <c r="D60" i="40"/>
  <c r="C62" i="40"/>
  <c r="D62" i="40"/>
  <c r="C64" i="40"/>
  <c r="D64" i="40"/>
  <c r="C66" i="40"/>
  <c r="D66" i="40"/>
  <c r="C68" i="40"/>
  <c r="D68" i="40"/>
  <c r="D56" i="40"/>
  <c r="C56" i="40"/>
  <c r="C41" i="40"/>
  <c r="D41" i="40"/>
  <c r="C43" i="40"/>
  <c r="D43" i="40"/>
  <c r="C45" i="40"/>
  <c r="D45" i="40"/>
  <c r="C47" i="40"/>
  <c r="D47" i="40"/>
  <c r="C49" i="40"/>
  <c r="D49" i="40"/>
  <c r="C51" i="40"/>
  <c r="D51" i="40"/>
  <c r="D39" i="40"/>
  <c r="C39" i="40"/>
  <c r="C24" i="40"/>
  <c r="D24" i="40"/>
  <c r="C26" i="40"/>
  <c r="D26" i="40"/>
  <c r="C28" i="40"/>
  <c r="D28" i="40"/>
  <c r="C30" i="40"/>
  <c r="D30" i="40"/>
  <c r="C32" i="40"/>
  <c r="D32" i="40"/>
  <c r="C34" i="40"/>
  <c r="D34" i="40"/>
  <c r="D22" i="40"/>
  <c r="C22" i="40"/>
  <c r="C7" i="40"/>
  <c r="D7" i="40"/>
  <c r="C9" i="40"/>
  <c r="D9" i="40"/>
  <c r="C11" i="40"/>
  <c r="D11" i="40"/>
  <c r="C13" i="40"/>
  <c r="D13" i="40"/>
  <c r="C15" i="40"/>
  <c r="D15" i="40"/>
  <c r="C17" i="40"/>
  <c r="D17" i="40"/>
  <c r="D5" i="40"/>
  <c r="C5" i="40"/>
  <c r="P72" i="40"/>
  <c r="Q72" i="40"/>
  <c r="Q75" i="40" s="1"/>
  <c r="R72" i="40"/>
  <c r="S72" i="40"/>
  <c r="T72" i="40"/>
  <c r="T75" i="40" s="1"/>
  <c r="O72" i="40"/>
  <c r="M72" i="40"/>
  <c r="L72" i="40"/>
  <c r="K72" i="40"/>
  <c r="J72" i="40"/>
  <c r="I72" i="40"/>
  <c r="H72" i="40"/>
  <c r="M71" i="40"/>
  <c r="L71" i="40"/>
  <c r="K71" i="40"/>
  <c r="J71" i="40"/>
  <c r="I71" i="40"/>
  <c r="M70" i="40"/>
  <c r="L70" i="40"/>
  <c r="K70" i="40"/>
  <c r="J70" i="40"/>
  <c r="I70" i="40"/>
  <c r="H70" i="40"/>
  <c r="T55" i="40"/>
  <c r="S55" i="40"/>
  <c r="R55" i="40"/>
  <c r="Q55" i="40"/>
  <c r="P55" i="40"/>
  <c r="O55" i="40"/>
  <c r="M55" i="40"/>
  <c r="L55" i="40"/>
  <c r="K55" i="40"/>
  <c r="J55" i="40"/>
  <c r="I55" i="40"/>
  <c r="H55" i="40"/>
  <c r="M54" i="40"/>
  <c r="L54" i="40"/>
  <c r="K54" i="40"/>
  <c r="J54" i="40"/>
  <c r="I54" i="40"/>
  <c r="H54" i="40"/>
  <c r="M53" i="40"/>
  <c r="L53" i="40"/>
  <c r="K53" i="40"/>
  <c r="J53" i="40"/>
  <c r="I53" i="40"/>
  <c r="H53" i="40"/>
  <c r="T38" i="40"/>
  <c r="S38" i="40"/>
  <c r="R38" i="40"/>
  <c r="Q38" i="40"/>
  <c r="P38" i="40"/>
  <c r="O38" i="40"/>
  <c r="M38" i="40"/>
  <c r="L38" i="40"/>
  <c r="K38" i="40"/>
  <c r="J38" i="40"/>
  <c r="I38" i="40"/>
  <c r="H38" i="40"/>
  <c r="M37" i="40"/>
  <c r="L37" i="40"/>
  <c r="K37" i="40"/>
  <c r="K74" i="40" s="1"/>
  <c r="J37" i="40"/>
  <c r="I37" i="40"/>
  <c r="H37" i="40"/>
  <c r="M36" i="40"/>
  <c r="L36" i="40"/>
  <c r="K36" i="40"/>
  <c r="J36" i="40"/>
  <c r="I36" i="40"/>
  <c r="H36" i="40"/>
  <c r="T21" i="40"/>
  <c r="S21" i="40"/>
  <c r="R21" i="40"/>
  <c r="Q21" i="40"/>
  <c r="P21" i="40"/>
  <c r="O21" i="40"/>
  <c r="M21" i="40"/>
  <c r="L21" i="40"/>
  <c r="K21" i="40"/>
  <c r="J21" i="40"/>
  <c r="I21" i="40"/>
  <c r="H21" i="40"/>
  <c r="M20" i="40"/>
  <c r="L20" i="40"/>
  <c r="K20" i="40"/>
  <c r="J20" i="40"/>
  <c r="I20" i="40"/>
  <c r="H20" i="40"/>
  <c r="M19" i="40"/>
  <c r="M73" i="40" s="1"/>
  <c r="L19" i="40"/>
  <c r="L73" i="40" s="1"/>
  <c r="K19" i="40"/>
  <c r="J19" i="40"/>
  <c r="J73" i="40" s="1"/>
  <c r="I19" i="40"/>
  <c r="I73" i="40" s="1"/>
  <c r="H19" i="40"/>
  <c r="H73" i="40" s="1"/>
  <c r="C67" i="39"/>
  <c r="D67" i="39"/>
  <c r="C69" i="39"/>
  <c r="D69" i="39"/>
  <c r="C71" i="39"/>
  <c r="D71" i="39"/>
  <c r="C73" i="39"/>
  <c r="D73" i="39"/>
  <c r="C75" i="39"/>
  <c r="D75" i="39"/>
  <c r="C77" i="39"/>
  <c r="D77" i="39"/>
  <c r="D65" i="39"/>
  <c r="C65" i="39"/>
  <c r="C50" i="39"/>
  <c r="D50" i="39"/>
  <c r="C52" i="39"/>
  <c r="D52" i="39"/>
  <c r="C54" i="39"/>
  <c r="D54" i="39"/>
  <c r="C56" i="39"/>
  <c r="D56" i="39"/>
  <c r="C58" i="39"/>
  <c r="D58" i="39"/>
  <c r="C60" i="39"/>
  <c r="D60" i="39"/>
  <c r="D48" i="39"/>
  <c r="C48" i="39"/>
  <c r="C33" i="39"/>
  <c r="D33" i="39"/>
  <c r="C35" i="39"/>
  <c r="D35" i="39"/>
  <c r="C37" i="39"/>
  <c r="D37" i="39"/>
  <c r="C39" i="39"/>
  <c r="D39" i="39"/>
  <c r="C41" i="39"/>
  <c r="D41" i="39"/>
  <c r="C43" i="39"/>
  <c r="D43" i="39"/>
  <c r="D31" i="39"/>
  <c r="C31" i="39"/>
  <c r="C16" i="39"/>
  <c r="D16" i="39"/>
  <c r="C18" i="39"/>
  <c r="D18" i="39"/>
  <c r="C20" i="39"/>
  <c r="D20" i="39"/>
  <c r="C22" i="39"/>
  <c r="D22" i="39"/>
  <c r="C24" i="39"/>
  <c r="D24" i="39"/>
  <c r="C26" i="39"/>
  <c r="D26" i="39"/>
  <c r="D14" i="39"/>
  <c r="C14" i="39"/>
  <c r="D5" i="39"/>
  <c r="C5" i="39"/>
  <c r="I11" i="39"/>
  <c r="J11" i="39"/>
  <c r="K11" i="39"/>
  <c r="L11" i="39"/>
  <c r="L82" i="39" s="1"/>
  <c r="M11" i="39"/>
  <c r="I12" i="39"/>
  <c r="J12" i="39"/>
  <c r="K12" i="39"/>
  <c r="L12" i="39"/>
  <c r="M12" i="39"/>
  <c r="I13" i="39"/>
  <c r="J13" i="39"/>
  <c r="K13" i="39"/>
  <c r="L13" i="39"/>
  <c r="M13" i="39"/>
  <c r="H12" i="39"/>
  <c r="H11" i="39"/>
  <c r="T81" i="39"/>
  <c r="S81" i="39"/>
  <c r="R81" i="39"/>
  <c r="Q81" i="39"/>
  <c r="P81" i="39"/>
  <c r="O81" i="39"/>
  <c r="M81" i="39"/>
  <c r="L81" i="39"/>
  <c r="K81" i="39"/>
  <c r="J81" i="39"/>
  <c r="I81" i="39"/>
  <c r="H81" i="39"/>
  <c r="M80" i="39"/>
  <c r="L80" i="39"/>
  <c r="K80" i="39"/>
  <c r="J80" i="39"/>
  <c r="I80" i="39"/>
  <c r="H80" i="39"/>
  <c r="M79" i="39"/>
  <c r="L79" i="39"/>
  <c r="K79" i="39"/>
  <c r="J79" i="39"/>
  <c r="I79" i="39"/>
  <c r="H79" i="39"/>
  <c r="T64" i="39"/>
  <c r="S64" i="39"/>
  <c r="R64" i="39"/>
  <c r="Q64" i="39"/>
  <c r="P64" i="39"/>
  <c r="O64" i="39"/>
  <c r="M64" i="39"/>
  <c r="L64" i="39"/>
  <c r="K64" i="39"/>
  <c r="J64" i="39"/>
  <c r="I64" i="39"/>
  <c r="H64" i="39"/>
  <c r="M63" i="39"/>
  <c r="L63" i="39"/>
  <c r="K63" i="39"/>
  <c r="J63" i="39"/>
  <c r="I63" i="39"/>
  <c r="H63" i="39"/>
  <c r="M62" i="39"/>
  <c r="L62" i="39"/>
  <c r="K62" i="39"/>
  <c r="J62" i="39"/>
  <c r="I62" i="39"/>
  <c r="H62" i="39"/>
  <c r="T47" i="39"/>
  <c r="S47" i="39"/>
  <c r="R47" i="39"/>
  <c r="Q47" i="39"/>
  <c r="P47" i="39"/>
  <c r="O47" i="39"/>
  <c r="M47" i="39"/>
  <c r="L47" i="39"/>
  <c r="K47" i="39"/>
  <c r="J47" i="39"/>
  <c r="I47" i="39"/>
  <c r="H47" i="39"/>
  <c r="M46" i="39"/>
  <c r="L46" i="39"/>
  <c r="K46" i="39"/>
  <c r="J46" i="39"/>
  <c r="I46" i="39"/>
  <c r="H46" i="39"/>
  <c r="M45" i="39"/>
  <c r="L45" i="39"/>
  <c r="K45" i="39"/>
  <c r="J45" i="39"/>
  <c r="I45" i="39"/>
  <c r="H45" i="39"/>
  <c r="T30" i="39"/>
  <c r="S30" i="39"/>
  <c r="R30" i="39"/>
  <c r="Q30" i="39"/>
  <c r="P30" i="39"/>
  <c r="O30" i="39"/>
  <c r="M30" i="39"/>
  <c r="L30" i="39"/>
  <c r="K30" i="39"/>
  <c r="J30" i="39"/>
  <c r="I30" i="39"/>
  <c r="H30" i="39"/>
  <c r="M29" i="39"/>
  <c r="L29" i="39"/>
  <c r="L83" i="39" s="1"/>
  <c r="K29" i="39"/>
  <c r="J29" i="39"/>
  <c r="I29" i="39"/>
  <c r="H29" i="39"/>
  <c r="M28" i="39"/>
  <c r="L28" i="39"/>
  <c r="K28" i="39"/>
  <c r="J28" i="39"/>
  <c r="J82" i="39" s="1"/>
  <c r="I28" i="39"/>
  <c r="H28" i="39"/>
  <c r="H82" i="39" s="1"/>
  <c r="T13" i="39"/>
  <c r="T84" i="39" s="1"/>
  <c r="S13" i="39"/>
  <c r="S84" i="39" s="1"/>
  <c r="R13" i="39"/>
  <c r="R84" i="39" s="1"/>
  <c r="Q13" i="39"/>
  <c r="Q84" i="39" s="1"/>
  <c r="P13" i="39"/>
  <c r="P84" i="39" s="1"/>
  <c r="O13" i="39"/>
  <c r="H13" i="39"/>
  <c r="O89" i="17"/>
  <c r="T89" i="17"/>
  <c r="S89" i="17"/>
  <c r="R89" i="17"/>
  <c r="Q89" i="17"/>
  <c r="P89" i="17"/>
  <c r="T72" i="17"/>
  <c r="S72" i="17"/>
  <c r="R72" i="17"/>
  <c r="Q72" i="17"/>
  <c r="P72" i="17"/>
  <c r="O72" i="17"/>
  <c r="T55" i="17"/>
  <c r="S55" i="17"/>
  <c r="R55" i="17"/>
  <c r="Q55" i="17"/>
  <c r="P55" i="17"/>
  <c r="O55" i="17"/>
  <c r="T38" i="17"/>
  <c r="S38" i="17"/>
  <c r="R38" i="17"/>
  <c r="R92" i="17" s="1"/>
  <c r="Q38" i="17"/>
  <c r="P38" i="17"/>
  <c r="O38" i="17"/>
  <c r="O92" i="17" s="1"/>
  <c r="T21" i="17"/>
  <c r="T92" i="17" s="1"/>
  <c r="S21" i="17"/>
  <c r="S92" i="17" s="1"/>
  <c r="R21" i="17"/>
  <c r="Q21" i="17"/>
  <c r="Q92" i="17" s="1"/>
  <c r="P21" i="17"/>
  <c r="P92" i="17" s="1"/>
  <c r="O21" i="17"/>
  <c r="T85" i="1"/>
  <c r="S85" i="1"/>
  <c r="R85" i="1"/>
  <c r="Q85" i="1"/>
  <c r="P85" i="1"/>
  <c r="O85" i="1"/>
  <c r="T68" i="1"/>
  <c r="S68" i="1"/>
  <c r="R68" i="1"/>
  <c r="Q68" i="1"/>
  <c r="P68" i="1"/>
  <c r="O68" i="1"/>
  <c r="T51" i="1"/>
  <c r="S51" i="1"/>
  <c r="R51" i="1"/>
  <c r="Q51" i="1"/>
  <c r="P51" i="1"/>
  <c r="O51" i="1"/>
  <c r="T34" i="1"/>
  <c r="S34" i="1"/>
  <c r="R34" i="1"/>
  <c r="Q34" i="1"/>
  <c r="P34" i="1"/>
  <c r="O34" i="1"/>
  <c r="T17" i="1"/>
  <c r="S17" i="1"/>
  <c r="R17" i="1"/>
  <c r="Q17" i="1"/>
  <c r="P17" i="1"/>
  <c r="O17" i="1"/>
  <c r="T72" i="31"/>
  <c r="S72" i="31"/>
  <c r="R72" i="31"/>
  <c r="Q72" i="31"/>
  <c r="P72" i="31"/>
  <c r="O72" i="31"/>
  <c r="T55" i="31"/>
  <c r="S55" i="31"/>
  <c r="R55" i="31"/>
  <c r="Q55" i="31"/>
  <c r="P55" i="31"/>
  <c r="O55" i="31"/>
  <c r="T38" i="31"/>
  <c r="S38" i="31"/>
  <c r="R38" i="31"/>
  <c r="Q38" i="31"/>
  <c r="P38" i="31"/>
  <c r="O38" i="31"/>
  <c r="T21" i="31"/>
  <c r="S21" i="31"/>
  <c r="S75" i="31" s="1"/>
  <c r="R21" i="31"/>
  <c r="Q21" i="31"/>
  <c r="P21" i="31"/>
  <c r="O21" i="31"/>
  <c r="T72" i="32"/>
  <c r="S72" i="32"/>
  <c r="R72" i="32"/>
  <c r="Q72" i="32"/>
  <c r="P72" i="32"/>
  <c r="O72" i="32"/>
  <c r="T55" i="32"/>
  <c r="S55" i="32"/>
  <c r="R55" i="32"/>
  <c r="Q55" i="32"/>
  <c r="P55" i="32"/>
  <c r="O55" i="32"/>
  <c r="T38" i="32"/>
  <c r="S38" i="32"/>
  <c r="R38" i="32"/>
  <c r="Q38" i="32"/>
  <c r="P38" i="32"/>
  <c r="O38" i="32"/>
  <c r="T21" i="32"/>
  <c r="S21" i="32"/>
  <c r="R21" i="32"/>
  <c r="Q21" i="32"/>
  <c r="P21" i="32"/>
  <c r="O21" i="32"/>
  <c r="T89" i="33"/>
  <c r="S89" i="33"/>
  <c r="R89" i="33"/>
  <c r="Q89" i="33"/>
  <c r="P89" i="33"/>
  <c r="O89" i="33"/>
  <c r="T72" i="33"/>
  <c r="S72" i="33"/>
  <c r="R72" i="33"/>
  <c r="Q72" i="33"/>
  <c r="P72" i="33"/>
  <c r="O72" i="33"/>
  <c r="T55" i="33"/>
  <c r="S55" i="33"/>
  <c r="R55" i="33"/>
  <c r="Q55" i="33"/>
  <c r="P55" i="33"/>
  <c r="O55" i="33"/>
  <c r="T38" i="33"/>
  <c r="S38" i="33"/>
  <c r="R38" i="33"/>
  <c r="Q38" i="33"/>
  <c r="P38" i="33"/>
  <c r="O38" i="33"/>
  <c r="T83" i="36"/>
  <c r="R83" i="36"/>
  <c r="Q83" i="36"/>
  <c r="P83" i="36"/>
  <c r="O83" i="36"/>
  <c r="T66" i="36"/>
  <c r="S66" i="36"/>
  <c r="R66" i="36"/>
  <c r="Q66" i="36"/>
  <c r="P66" i="36"/>
  <c r="O66" i="36"/>
  <c r="T49" i="36"/>
  <c r="S49" i="36"/>
  <c r="R49" i="36"/>
  <c r="Q49" i="36"/>
  <c r="P49" i="36"/>
  <c r="O49" i="36"/>
  <c r="T32" i="36"/>
  <c r="S32" i="36"/>
  <c r="R32" i="36"/>
  <c r="Q32" i="36"/>
  <c r="P32" i="36"/>
  <c r="O32" i="36"/>
  <c r="T89" i="37"/>
  <c r="S89" i="37"/>
  <c r="R89" i="37"/>
  <c r="Q89" i="37"/>
  <c r="P89" i="37"/>
  <c r="O89" i="37"/>
  <c r="T72" i="37"/>
  <c r="S72" i="37"/>
  <c r="R72" i="37"/>
  <c r="Q72" i="37"/>
  <c r="P72" i="37"/>
  <c r="O72" i="37"/>
  <c r="T55" i="37"/>
  <c r="S55" i="37"/>
  <c r="R55" i="37"/>
  <c r="Q55" i="37"/>
  <c r="P55" i="37"/>
  <c r="O55" i="37"/>
  <c r="T38" i="37"/>
  <c r="S38" i="37"/>
  <c r="R38" i="37"/>
  <c r="Q38" i="37"/>
  <c r="P38" i="37"/>
  <c r="O38" i="37"/>
  <c r="T21" i="37"/>
  <c r="S21" i="37"/>
  <c r="R21" i="37"/>
  <c r="Q21" i="37"/>
  <c r="P21" i="37"/>
  <c r="O21" i="37"/>
  <c r="T89" i="38"/>
  <c r="S89" i="38"/>
  <c r="R89" i="38"/>
  <c r="Q89" i="38"/>
  <c r="P89" i="38"/>
  <c r="O89" i="38"/>
  <c r="T72" i="38"/>
  <c r="S72" i="38"/>
  <c r="R72" i="38"/>
  <c r="Q72" i="38"/>
  <c r="P72" i="38"/>
  <c r="O72" i="38"/>
  <c r="T55" i="38"/>
  <c r="S55" i="38"/>
  <c r="R55" i="38"/>
  <c r="Q55" i="38"/>
  <c r="P55" i="38"/>
  <c r="O55" i="38"/>
  <c r="O38" i="38"/>
  <c r="T38" i="38"/>
  <c r="S38" i="38"/>
  <c r="R38" i="38"/>
  <c r="Q38" i="38"/>
  <c r="P38" i="38"/>
  <c r="P21" i="38"/>
  <c r="Q21" i="38"/>
  <c r="R21" i="38"/>
  <c r="S21" i="38"/>
  <c r="T21" i="38"/>
  <c r="O21" i="38"/>
  <c r="Q92" i="38" l="1"/>
  <c r="J79" i="41"/>
  <c r="P92" i="38"/>
  <c r="P92" i="33"/>
  <c r="T92" i="33"/>
  <c r="H79" i="41"/>
  <c r="K73" i="40"/>
  <c r="R75" i="31"/>
  <c r="O75" i="31"/>
  <c r="O78" i="31" s="1"/>
  <c r="O95" i="32" s="1"/>
  <c r="P75" i="40"/>
  <c r="R75" i="40"/>
  <c r="S75" i="40"/>
  <c r="O75" i="40"/>
  <c r="O84" i="39"/>
  <c r="O92" i="38"/>
  <c r="T92" i="38"/>
  <c r="S92" i="38"/>
  <c r="R92" i="38"/>
  <c r="S86" i="36"/>
  <c r="R86" i="36"/>
  <c r="O86" i="36"/>
  <c r="Q86" i="36"/>
  <c r="P86" i="36"/>
  <c r="T86" i="36"/>
  <c r="R92" i="33"/>
  <c r="Q92" i="33"/>
  <c r="O92" i="33"/>
  <c r="S92" i="33"/>
  <c r="P75" i="31"/>
  <c r="P78" i="31" s="1"/>
  <c r="P95" i="32" s="1"/>
  <c r="T75" i="31"/>
  <c r="Q75" i="31"/>
  <c r="Q78" i="31" s="1"/>
  <c r="Q95" i="32" s="1"/>
  <c r="P88" i="1"/>
  <c r="T88" i="1"/>
  <c r="Q88" i="1"/>
  <c r="S88" i="1"/>
  <c r="S78" i="31" s="1"/>
  <c r="S95" i="32" s="1"/>
  <c r="O88" i="1"/>
  <c r="R88" i="1"/>
  <c r="K80" i="41"/>
  <c r="M79" i="41"/>
  <c r="L80" i="41"/>
  <c r="L81" i="41" s="1"/>
  <c r="M80" i="41"/>
  <c r="I80" i="41"/>
  <c r="I81" i="41" s="1"/>
  <c r="H80" i="41"/>
  <c r="H81" i="41" s="1"/>
  <c r="K79" i="41"/>
  <c r="L75" i="40"/>
  <c r="K75" i="40"/>
  <c r="H75" i="40"/>
  <c r="M75" i="40"/>
  <c r="I75" i="40"/>
  <c r="J75" i="40"/>
  <c r="K82" i="39"/>
  <c r="H83" i="39"/>
  <c r="H84" i="39" s="1"/>
  <c r="J83" i="39"/>
  <c r="J84" i="39" s="1"/>
  <c r="Q92" i="37"/>
  <c r="O92" i="37"/>
  <c r="S92" i="37"/>
  <c r="P92" i="37"/>
  <c r="T92" i="37"/>
  <c r="R92" i="37"/>
  <c r="K83" i="39"/>
  <c r="M83" i="39"/>
  <c r="I83" i="39"/>
  <c r="J81" i="41"/>
  <c r="M82" i="39"/>
  <c r="I82" i="39"/>
  <c r="L84" i="39"/>
  <c r="T78" i="31" l="1"/>
  <c r="T95" i="32" s="1"/>
  <c r="T95" i="33" s="1"/>
  <c r="T96" i="35" s="1"/>
  <c r="T93" i="35" s="1"/>
  <c r="T89" i="36" s="1"/>
  <c r="T95" i="37" s="1"/>
  <c r="T95" i="38" s="1"/>
  <c r="T87" i="39" s="1"/>
  <c r="T78" i="40" s="1"/>
  <c r="T84" i="41" s="1"/>
  <c r="S95" i="33"/>
  <c r="S96" i="35" s="1"/>
  <c r="S93" i="35" s="1"/>
  <c r="S89" i="36" s="1"/>
  <c r="S95" i="37" s="1"/>
  <c r="S95" i="38" s="1"/>
  <c r="S87" i="39" s="1"/>
  <c r="S78" i="40" s="1"/>
  <c r="S84" i="41" s="1"/>
  <c r="R78" i="31"/>
  <c r="R95" i="32" s="1"/>
  <c r="R95" i="33" s="1"/>
  <c r="K81" i="41"/>
  <c r="P95" i="33"/>
  <c r="P96" i="35" s="1"/>
  <c r="P93" i="35" s="1"/>
  <c r="P89" i="36" s="1"/>
  <c r="P95" i="37" s="1"/>
  <c r="P95" i="38" s="1"/>
  <c r="P87" i="39" s="1"/>
  <c r="P78" i="40" s="1"/>
  <c r="P84" i="41" s="1"/>
  <c r="Q95" i="33"/>
  <c r="O95" i="33"/>
  <c r="M81" i="41"/>
  <c r="K84" i="39"/>
  <c r="I84" i="39"/>
  <c r="M84" i="39"/>
  <c r="C83" i="38"/>
  <c r="D83" i="38"/>
  <c r="C85" i="38"/>
  <c r="D85" i="38"/>
  <c r="D81" i="38"/>
  <c r="C81" i="38"/>
  <c r="C75" i="38"/>
  <c r="D75" i="38"/>
  <c r="C77" i="38"/>
  <c r="D77" i="38"/>
  <c r="C79" i="38"/>
  <c r="D79" i="38"/>
  <c r="D73" i="38"/>
  <c r="C73" i="38"/>
  <c r="C58" i="38"/>
  <c r="D58" i="38"/>
  <c r="C60" i="38"/>
  <c r="D60" i="38"/>
  <c r="C62" i="38"/>
  <c r="D62" i="38"/>
  <c r="C64" i="38"/>
  <c r="D64" i="38"/>
  <c r="C66" i="38"/>
  <c r="D66" i="38"/>
  <c r="C68" i="38"/>
  <c r="D68" i="38"/>
  <c r="D56" i="38"/>
  <c r="C56" i="38"/>
  <c r="C41" i="38"/>
  <c r="D41" i="38"/>
  <c r="C43" i="38"/>
  <c r="D43" i="38"/>
  <c r="C45" i="38"/>
  <c r="C47" i="38"/>
  <c r="D47" i="38"/>
  <c r="C49" i="38"/>
  <c r="D49" i="38"/>
  <c r="C51" i="38"/>
  <c r="D51" i="38"/>
  <c r="D39" i="38"/>
  <c r="C39" i="38"/>
  <c r="C24" i="38"/>
  <c r="D24" i="38"/>
  <c r="C26" i="38"/>
  <c r="D26" i="38"/>
  <c r="C28" i="38"/>
  <c r="D28" i="38"/>
  <c r="C30" i="38"/>
  <c r="D30" i="38"/>
  <c r="C32" i="38"/>
  <c r="D32" i="38"/>
  <c r="C34" i="38"/>
  <c r="D34" i="38"/>
  <c r="C22" i="38"/>
  <c r="M89" i="38"/>
  <c r="L89" i="38"/>
  <c r="K89" i="38"/>
  <c r="J89" i="38"/>
  <c r="I89" i="38"/>
  <c r="H89" i="38"/>
  <c r="M88" i="38"/>
  <c r="L88" i="38"/>
  <c r="K88" i="38"/>
  <c r="J88" i="38"/>
  <c r="I88" i="38"/>
  <c r="H88" i="38"/>
  <c r="M87" i="38"/>
  <c r="L87" i="38"/>
  <c r="K87" i="38"/>
  <c r="J87" i="38"/>
  <c r="I87" i="38"/>
  <c r="H87" i="38"/>
  <c r="M72" i="38"/>
  <c r="L72" i="38"/>
  <c r="K72" i="38"/>
  <c r="J72" i="38"/>
  <c r="I72" i="38"/>
  <c r="H72" i="38"/>
  <c r="M71" i="38"/>
  <c r="L71" i="38"/>
  <c r="K71" i="38"/>
  <c r="J71" i="38"/>
  <c r="I71" i="38"/>
  <c r="H71" i="38"/>
  <c r="M70" i="38"/>
  <c r="L70" i="38"/>
  <c r="K70" i="38"/>
  <c r="J70" i="38"/>
  <c r="I70" i="38"/>
  <c r="H70" i="38"/>
  <c r="M55" i="38"/>
  <c r="L55" i="38"/>
  <c r="K55" i="38"/>
  <c r="J55" i="38"/>
  <c r="I55" i="38"/>
  <c r="H55" i="38"/>
  <c r="M54" i="38"/>
  <c r="L54" i="38"/>
  <c r="K54" i="38"/>
  <c r="J54" i="38"/>
  <c r="I54" i="38"/>
  <c r="H54" i="38"/>
  <c r="M53" i="38"/>
  <c r="L53" i="38"/>
  <c r="K53" i="38"/>
  <c r="J53" i="38"/>
  <c r="I53" i="38"/>
  <c r="H53" i="38"/>
  <c r="M38" i="38"/>
  <c r="L38" i="38"/>
  <c r="K38" i="38"/>
  <c r="J38" i="38"/>
  <c r="I38" i="38"/>
  <c r="H38" i="38"/>
  <c r="M37" i="38"/>
  <c r="L37" i="38"/>
  <c r="K37" i="38"/>
  <c r="J37" i="38"/>
  <c r="I37" i="38"/>
  <c r="H37" i="38"/>
  <c r="M36" i="38"/>
  <c r="L36" i="38"/>
  <c r="K36" i="38"/>
  <c r="J36" i="38"/>
  <c r="I36" i="38"/>
  <c r="H36" i="38"/>
  <c r="M21" i="38"/>
  <c r="L21" i="38"/>
  <c r="K21" i="38"/>
  <c r="J21" i="38"/>
  <c r="I21" i="38"/>
  <c r="H21" i="38"/>
  <c r="M20" i="38"/>
  <c r="L20" i="38"/>
  <c r="K20" i="38"/>
  <c r="J20" i="38"/>
  <c r="I20" i="38"/>
  <c r="H20" i="38"/>
  <c r="M19" i="38"/>
  <c r="M90" i="38" s="1"/>
  <c r="L19" i="38"/>
  <c r="L90" i="38" s="1"/>
  <c r="K19" i="38"/>
  <c r="J19" i="38"/>
  <c r="I19" i="38"/>
  <c r="I90" i="38" s="1"/>
  <c r="H19" i="38"/>
  <c r="C77" i="37"/>
  <c r="D77" i="37"/>
  <c r="C79" i="37"/>
  <c r="D79" i="37"/>
  <c r="C81" i="37"/>
  <c r="D81" i="37"/>
  <c r="C83" i="37"/>
  <c r="D83" i="37"/>
  <c r="C85" i="37"/>
  <c r="D85" i="37"/>
  <c r="D75" i="37"/>
  <c r="C75" i="37"/>
  <c r="M89" i="37"/>
  <c r="L89" i="37"/>
  <c r="K89" i="37"/>
  <c r="J89" i="37"/>
  <c r="I89" i="37"/>
  <c r="H89" i="37"/>
  <c r="M88" i="37"/>
  <c r="L88" i="37"/>
  <c r="K88" i="37"/>
  <c r="J88" i="37"/>
  <c r="I88" i="37"/>
  <c r="H88" i="37"/>
  <c r="M87" i="37"/>
  <c r="L87" i="37"/>
  <c r="K87" i="37"/>
  <c r="J87" i="37"/>
  <c r="I87" i="37"/>
  <c r="H87" i="37"/>
  <c r="M72" i="37"/>
  <c r="L72" i="37"/>
  <c r="K72" i="37"/>
  <c r="J72" i="37"/>
  <c r="I72" i="37"/>
  <c r="H72" i="37"/>
  <c r="M71" i="37"/>
  <c r="L71" i="37"/>
  <c r="K71" i="37"/>
  <c r="J71" i="37"/>
  <c r="I71" i="37"/>
  <c r="H71" i="37"/>
  <c r="M70" i="37"/>
  <c r="L70" i="37"/>
  <c r="K70" i="37"/>
  <c r="J70" i="37"/>
  <c r="I70" i="37"/>
  <c r="H70" i="37"/>
  <c r="M55" i="37"/>
  <c r="L55" i="37"/>
  <c r="K55" i="37"/>
  <c r="J55" i="37"/>
  <c r="I55" i="37"/>
  <c r="H55" i="37"/>
  <c r="M54" i="37"/>
  <c r="L54" i="37"/>
  <c r="K54" i="37"/>
  <c r="J54" i="37"/>
  <c r="I54" i="37"/>
  <c r="H54" i="37"/>
  <c r="M53" i="37"/>
  <c r="L53" i="37"/>
  <c r="K53" i="37"/>
  <c r="J53" i="37"/>
  <c r="I53" i="37"/>
  <c r="H53" i="37"/>
  <c r="M38" i="37"/>
  <c r="L38" i="37"/>
  <c r="K38" i="37"/>
  <c r="J38" i="37"/>
  <c r="I38" i="37"/>
  <c r="H38" i="37"/>
  <c r="M37" i="37"/>
  <c r="L37" i="37"/>
  <c r="K37" i="37"/>
  <c r="J37" i="37"/>
  <c r="I37" i="37"/>
  <c r="H37" i="37"/>
  <c r="M36" i="37"/>
  <c r="L36" i="37"/>
  <c r="K36" i="37"/>
  <c r="J36" i="37"/>
  <c r="I36" i="37"/>
  <c r="H36" i="37"/>
  <c r="M21" i="37"/>
  <c r="L21" i="37"/>
  <c r="K21" i="37"/>
  <c r="J21" i="37"/>
  <c r="I21" i="37"/>
  <c r="H21" i="37"/>
  <c r="M20" i="37"/>
  <c r="L20" i="37"/>
  <c r="K20" i="37"/>
  <c r="J20" i="37"/>
  <c r="I20" i="37"/>
  <c r="H20" i="37"/>
  <c r="M19" i="37"/>
  <c r="L19" i="37"/>
  <c r="L90" i="37" s="1"/>
  <c r="K19" i="37"/>
  <c r="J19" i="37"/>
  <c r="I19" i="37"/>
  <c r="I90" i="37" s="1"/>
  <c r="H19" i="37"/>
  <c r="H90" i="37" s="1"/>
  <c r="C69" i="36"/>
  <c r="D69" i="36"/>
  <c r="C71" i="36"/>
  <c r="D71" i="36"/>
  <c r="C73" i="36"/>
  <c r="D73" i="36"/>
  <c r="C75" i="36"/>
  <c r="D75" i="36"/>
  <c r="C77" i="36"/>
  <c r="D77" i="36"/>
  <c r="C79" i="36"/>
  <c r="D79" i="36"/>
  <c r="D67" i="36"/>
  <c r="C67" i="36"/>
  <c r="C52" i="36"/>
  <c r="D52" i="36"/>
  <c r="C54" i="36"/>
  <c r="D54" i="36"/>
  <c r="C56" i="36"/>
  <c r="D56" i="36"/>
  <c r="C58" i="36"/>
  <c r="D58" i="36"/>
  <c r="C60" i="36"/>
  <c r="D60" i="36"/>
  <c r="C62" i="36"/>
  <c r="D62" i="36"/>
  <c r="D50" i="36"/>
  <c r="C50" i="36"/>
  <c r="C35" i="36"/>
  <c r="D35" i="36"/>
  <c r="C37" i="36"/>
  <c r="D37" i="36"/>
  <c r="C39" i="36"/>
  <c r="D39" i="36"/>
  <c r="C41" i="36"/>
  <c r="D41" i="36"/>
  <c r="C43" i="36"/>
  <c r="D43" i="36"/>
  <c r="C45" i="36"/>
  <c r="D45" i="36"/>
  <c r="D33" i="36"/>
  <c r="C33" i="36"/>
  <c r="C18" i="36"/>
  <c r="D18" i="36"/>
  <c r="C20" i="36"/>
  <c r="D20" i="36"/>
  <c r="C22" i="36"/>
  <c r="D22" i="36"/>
  <c r="C24" i="36"/>
  <c r="D24" i="36"/>
  <c r="C26" i="36"/>
  <c r="D26" i="36"/>
  <c r="C28" i="36"/>
  <c r="D28" i="36"/>
  <c r="D16" i="36"/>
  <c r="C16" i="36"/>
  <c r="I13" i="36"/>
  <c r="J13" i="36"/>
  <c r="K13" i="36"/>
  <c r="L13" i="36"/>
  <c r="M13" i="36"/>
  <c r="I14" i="36"/>
  <c r="J14" i="36"/>
  <c r="K14" i="36"/>
  <c r="L14" i="36"/>
  <c r="M14" i="36"/>
  <c r="I15" i="36"/>
  <c r="J15" i="36"/>
  <c r="K15" i="36"/>
  <c r="L15" i="36"/>
  <c r="M15" i="36"/>
  <c r="H14" i="36"/>
  <c r="H13" i="36"/>
  <c r="M83" i="36"/>
  <c r="L83" i="36"/>
  <c r="K83" i="36"/>
  <c r="J83" i="36"/>
  <c r="I83" i="36"/>
  <c r="H83" i="36"/>
  <c r="L82" i="36"/>
  <c r="L85" i="36" s="1"/>
  <c r="K82" i="36"/>
  <c r="K85" i="36" s="1"/>
  <c r="J82" i="36"/>
  <c r="I82" i="36"/>
  <c r="H82" i="36"/>
  <c r="M81" i="36"/>
  <c r="L81" i="36"/>
  <c r="K81" i="36"/>
  <c r="J81" i="36"/>
  <c r="I81" i="36"/>
  <c r="H81" i="36"/>
  <c r="M66" i="36"/>
  <c r="L66" i="36"/>
  <c r="K66" i="36"/>
  <c r="J66" i="36"/>
  <c r="I66" i="36"/>
  <c r="H66" i="36"/>
  <c r="M65" i="36"/>
  <c r="L65" i="36"/>
  <c r="K65" i="36"/>
  <c r="J65" i="36"/>
  <c r="I65" i="36"/>
  <c r="H65" i="36"/>
  <c r="M64" i="36"/>
  <c r="L64" i="36"/>
  <c r="K64" i="36"/>
  <c r="J64" i="36"/>
  <c r="I64" i="36"/>
  <c r="H64" i="36"/>
  <c r="M49" i="36"/>
  <c r="L49" i="36"/>
  <c r="K49" i="36"/>
  <c r="J49" i="36"/>
  <c r="I49" i="36"/>
  <c r="H49" i="36"/>
  <c r="M48" i="36"/>
  <c r="L48" i="36"/>
  <c r="K48" i="36"/>
  <c r="J48" i="36"/>
  <c r="I48" i="36"/>
  <c r="H48" i="36"/>
  <c r="M47" i="36"/>
  <c r="L47" i="36"/>
  <c r="K47" i="36"/>
  <c r="J47" i="36"/>
  <c r="I47" i="36"/>
  <c r="H47" i="36"/>
  <c r="M32" i="36"/>
  <c r="L32" i="36"/>
  <c r="K32" i="36"/>
  <c r="J32" i="36"/>
  <c r="I32" i="36"/>
  <c r="H32" i="36"/>
  <c r="M31" i="36"/>
  <c r="L31" i="36"/>
  <c r="K31" i="36"/>
  <c r="J31" i="36"/>
  <c r="I31" i="36"/>
  <c r="H31" i="36"/>
  <c r="M30" i="36"/>
  <c r="L30" i="36"/>
  <c r="K30" i="36"/>
  <c r="J30" i="36"/>
  <c r="I30" i="36"/>
  <c r="H30" i="36"/>
  <c r="H15" i="36"/>
  <c r="D83" i="35"/>
  <c r="R96" i="35" l="1"/>
  <c r="R93" i="35" s="1"/>
  <c r="R89" i="36" s="1"/>
  <c r="R95" i="37" s="1"/>
  <c r="R95" i="38" s="1"/>
  <c r="R87" i="39" s="1"/>
  <c r="R78" i="40" s="1"/>
  <c r="R84" i="41" s="1"/>
  <c r="R72" i="34"/>
  <c r="S72" i="34"/>
  <c r="T72" i="34"/>
  <c r="P72" i="34"/>
  <c r="Q72" i="34"/>
  <c r="Q96" i="35"/>
  <c r="O72" i="34"/>
  <c r="O96" i="35"/>
  <c r="J90" i="38"/>
  <c r="K90" i="38"/>
  <c r="I91" i="38"/>
  <c r="I92" i="38" s="1"/>
  <c r="H90" i="38"/>
  <c r="M91" i="38"/>
  <c r="M92" i="38" s="1"/>
  <c r="L91" i="38"/>
  <c r="L92" i="38" s="1"/>
  <c r="K91" i="38"/>
  <c r="J91" i="38"/>
  <c r="J92" i="38" s="1"/>
  <c r="H91" i="38"/>
  <c r="K91" i="37"/>
  <c r="M90" i="37"/>
  <c r="J91" i="37"/>
  <c r="J90" i="37"/>
  <c r="H91" i="37"/>
  <c r="H92" i="37" s="1"/>
  <c r="L91" i="37"/>
  <c r="L92" i="37" s="1"/>
  <c r="K90" i="37"/>
  <c r="I91" i="37"/>
  <c r="I92" i="37" s="1"/>
  <c r="M91" i="37"/>
  <c r="K84" i="36"/>
  <c r="I84" i="36"/>
  <c r="M84" i="36"/>
  <c r="L84" i="36"/>
  <c r="H84" i="36"/>
  <c r="J84" i="36"/>
  <c r="C7" i="35"/>
  <c r="D7" i="35"/>
  <c r="C9" i="35"/>
  <c r="D9" i="35"/>
  <c r="C11" i="35"/>
  <c r="D11" i="35"/>
  <c r="C13" i="35"/>
  <c r="D13" i="35"/>
  <c r="C15" i="35"/>
  <c r="D15" i="35"/>
  <c r="C20" i="35"/>
  <c r="D20" i="35"/>
  <c r="D5" i="35"/>
  <c r="C5" i="35"/>
  <c r="H93" i="17"/>
  <c r="I93" i="17"/>
  <c r="J93" i="17"/>
  <c r="K93" i="17"/>
  <c r="L93" i="17"/>
  <c r="M93" i="17"/>
  <c r="H94" i="17"/>
  <c r="I94" i="17"/>
  <c r="J94" i="17"/>
  <c r="K94" i="17"/>
  <c r="L94" i="17"/>
  <c r="M94" i="17"/>
  <c r="H95" i="17"/>
  <c r="I95" i="17"/>
  <c r="J95" i="17"/>
  <c r="K95" i="17"/>
  <c r="L95" i="17"/>
  <c r="M95" i="17"/>
  <c r="I67" i="34"/>
  <c r="J67" i="34"/>
  <c r="K67" i="34"/>
  <c r="L67" i="34"/>
  <c r="M67" i="34"/>
  <c r="I68" i="34"/>
  <c r="J68" i="34"/>
  <c r="K68" i="34"/>
  <c r="L68" i="34"/>
  <c r="M68" i="34"/>
  <c r="H68" i="34"/>
  <c r="H67" i="34"/>
  <c r="C75" i="33"/>
  <c r="D75" i="33"/>
  <c r="C77" i="33"/>
  <c r="D77" i="33"/>
  <c r="C79" i="33"/>
  <c r="D79" i="33"/>
  <c r="C81" i="33"/>
  <c r="D81" i="33"/>
  <c r="C83" i="33"/>
  <c r="D83" i="33"/>
  <c r="C85" i="33"/>
  <c r="D85" i="33"/>
  <c r="D73" i="33"/>
  <c r="C73" i="33"/>
  <c r="C58" i="33"/>
  <c r="D58" i="33"/>
  <c r="C60" i="33"/>
  <c r="D60" i="33"/>
  <c r="C62" i="33"/>
  <c r="D62" i="33"/>
  <c r="C64" i="33"/>
  <c r="D64" i="33"/>
  <c r="C66" i="33"/>
  <c r="D66" i="33"/>
  <c r="C68" i="33"/>
  <c r="D68" i="33"/>
  <c r="D56" i="33"/>
  <c r="C56" i="33"/>
  <c r="C41" i="33"/>
  <c r="D41" i="33"/>
  <c r="D43" i="33"/>
  <c r="C45" i="33"/>
  <c r="D45" i="33"/>
  <c r="C47" i="33"/>
  <c r="D47" i="33"/>
  <c r="C49" i="33"/>
  <c r="D49" i="33"/>
  <c r="C51" i="33"/>
  <c r="D51" i="33"/>
  <c r="D39" i="33"/>
  <c r="C39" i="33"/>
  <c r="C24" i="33"/>
  <c r="D24" i="33"/>
  <c r="D26" i="33"/>
  <c r="C28" i="33"/>
  <c r="D28" i="33"/>
  <c r="C30" i="33"/>
  <c r="D30" i="33"/>
  <c r="C32" i="33"/>
  <c r="D32" i="33"/>
  <c r="C34" i="33"/>
  <c r="D34" i="33"/>
  <c r="D22" i="33"/>
  <c r="C22" i="33"/>
  <c r="M89" i="33"/>
  <c r="L89" i="33"/>
  <c r="K89" i="33"/>
  <c r="J89" i="33"/>
  <c r="I89" i="33"/>
  <c r="H89" i="33"/>
  <c r="M88" i="33"/>
  <c r="L88" i="33"/>
  <c r="K88" i="33"/>
  <c r="J88" i="33"/>
  <c r="I88" i="33"/>
  <c r="H88" i="33"/>
  <c r="M87" i="33"/>
  <c r="L87" i="33"/>
  <c r="K87" i="33"/>
  <c r="J87" i="33"/>
  <c r="I87" i="33"/>
  <c r="H87" i="33"/>
  <c r="M72" i="33"/>
  <c r="L72" i="33"/>
  <c r="K72" i="33"/>
  <c r="J72" i="33"/>
  <c r="I72" i="33"/>
  <c r="H72" i="33"/>
  <c r="M71" i="33"/>
  <c r="L71" i="33"/>
  <c r="K71" i="33"/>
  <c r="J71" i="33"/>
  <c r="I71" i="33"/>
  <c r="H71" i="33"/>
  <c r="M70" i="33"/>
  <c r="L70" i="33"/>
  <c r="K70" i="33"/>
  <c r="J70" i="33"/>
  <c r="I70" i="33"/>
  <c r="H70" i="33"/>
  <c r="M55" i="33"/>
  <c r="L55" i="33"/>
  <c r="K55" i="33"/>
  <c r="J55" i="33"/>
  <c r="I55" i="33"/>
  <c r="H55" i="33"/>
  <c r="M54" i="33"/>
  <c r="L54" i="33"/>
  <c r="K54" i="33"/>
  <c r="J54" i="33"/>
  <c r="I54" i="33"/>
  <c r="H54" i="33"/>
  <c r="M53" i="33"/>
  <c r="L53" i="33"/>
  <c r="K53" i="33"/>
  <c r="J53" i="33"/>
  <c r="I53" i="33"/>
  <c r="H53" i="33"/>
  <c r="M38" i="33"/>
  <c r="L38" i="33"/>
  <c r="K38" i="33"/>
  <c r="J38" i="33"/>
  <c r="I38" i="33"/>
  <c r="H38" i="33"/>
  <c r="M37" i="33"/>
  <c r="L37" i="33"/>
  <c r="K37" i="33"/>
  <c r="J37" i="33"/>
  <c r="I37" i="33"/>
  <c r="H37" i="33"/>
  <c r="M36" i="33"/>
  <c r="L36" i="33"/>
  <c r="K36" i="33"/>
  <c r="J36" i="33"/>
  <c r="I36" i="33"/>
  <c r="H36" i="33"/>
  <c r="M21" i="33"/>
  <c r="L21" i="33"/>
  <c r="K21" i="33"/>
  <c r="J21" i="33"/>
  <c r="I21" i="33"/>
  <c r="H21" i="33"/>
  <c r="M20" i="33"/>
  <c r="L20" i="33"/>
  <c r="K20" i="33"/>
  <c r="J20" i="33"/>
  <c r="I20" i="33"/>
  <c r="H20" i="33"/>
  <c r="M19" i="33"/>
  <c r="L19" i="33"/>
  <c r="K19" i="33"/>
  <c r="J19" i="33"/>
  <c r="I19" i="33"/>
  <c r="H19" i="33"/>
  <c r="C79" i="32"/>
  <c r="D79" i="32"/>
  <c r="C81" i="32"/>
  <c r="D81" i="32"/>
  <c r="C83" i="32"/>
  <c r="D83" i="32"/>
  <c r="C85" i="32"/>
  <c r="D85" i="32"/>
  <c r="D77" i="32"/>
  <c r="C77" i="32"/>
  <c r="C75" i="32"/>
  <c r="D75" i="32"/>
  <c r="D73" i="32"/>
  <c r="C73" i="32"/>
  <c r="C58" i="32"/>
  <c r="D58" i="32"/>
  <c r="C60" i="32"/>
  <c r="D60" i="32"/>
  <c r="C62" i="32"/>
  <c r="D62" i="32"/>
  <c r="C64" i="32"/>
  <c r="D64" i="32"/>
  <c r="C66" i="32"/>
  <c r="D66" i="32"/>
  <c r="C68" i="32"/>
  <c r="D68" i="32"/>
  <c r="D56" i="32"/>
  <c r="C56" i="32"/>
  <c r="C41" i="32"/>
  <c r="D41" i="32"/>
  <c r="C43" i="32"/>
  <c r="D43" i="32"/>
  <c r="C45" i="32"/>
  <c r="D45" i="32"/>
  <c r="C47" i="32"/>
  <c r="D47" i="32"/>
  <c r="C49" i="32"/>
  <c r="D49" i="32"/>
  <c r="C51" i="32"/>
  <c r="D51" i="32"/>
  <c r="D39" i="32"/>
  <c r="C39" i="32"/>
  <c r="D24" i="32"/>
  <c r="D26" i="32"/>
  <c r="D28" i="32"/>
  <c r="D30" i="32"/>
  <c r="D32" i="32"/>
  <c r="D34" i="32"/>
  <c r="D22" i="32"/>
  <c r="C24" i="32"/>
  <c r="C26" i="32"/>
  <c r="C28" i="32"/>
  <c r="C30" i="32"/>
  <c r="C32" i="32"/>
  <c r="C34" i="32"/>
  <c r="C22" i="32"/>
  <c r="D7" i="32"/>
  <c r="D9" i="32"/>
  <c r="D11" i="32"/>
  <c r="D13" i="32"/>
  <c r="D15" i="32"/>
  <c r="D17" i="32"/>
  <c r="D5" i="32"/>
  <c r="C7" i="32"/>
  <c r="C9" i="32"/>
  <c r="C11" i="32"/>
  <c r="C13" i="32"/>
  <c r="C15" i="32"/>
  <c r="C17" i="32"/>
  <c r="C5" i="32"/>
  <c r="M72" i="32"/>
  <c r="L72" i="32"/>
  <c r="K72" i="32"/>
  <c r="J72" i="32"/>
  <c r="I72" i="32"/>
  <c r="H72" i="32"/>
  <c r="M71" i="32"/>
  <c r="L71" i="32"/>
  <c r="K71" i="32"/>
  <c r="J71" i="32"/>
  <c r="I71" i="32"/>
  <c r="H71" i="32"/>
  <c r="M70" i="32"/>
  <c r="L70" i="32"/>
  <c r="K70" i="32"/>
  <c r="J70" i="32"/>
  <c r="I70" i="32"/>
  <c r="H70" i="32"/>
  <c r="M55" i="32"/>
  <c r="L55" i="32"/>
  <c r="K55" i="32"/>
  <c r="J55" i="32"/>
  <c r="I55" i="32"/>
  <c r="H55" i="32"/>
  <c r="M54" i="32"/>
  <c r="L54" i="32"/>
  <c r="K54" i="32"/>
  <c r="J54" i="32"/>
  <c r="I54" i="32"/>
  <c r="H54" i="32"/>
  <c r="M53" i="32"/>
  <c r="L53" i="32"/>
  <c r="K53" i="32"/>
  <c r="J53" i="32"/>
  <c r="I53" i="32"/>
  <c r="H53" i="32"/>
  <c r="M38" i="32"/>
  <c r="L38" i="32"/>
  <c r="K38" i="32"/>
  <c r="J38" i="32"/>
  <c r="I38" i="32"/>
  <c r="H38" i="32"/>
  <c r="M37" i="32"/>
  <c r="L37" i="32"/>
  <c r="K37" i="32"/>
  <c r="J37" i="32"/>
  <c r="I37" i="32"/>
  <c r="H37" i="32"/>
  <c r="M36" i="32"/>
  <c r="M90" i="32" s="1"/>
  <c r="L36" i="32"/>
  <c r="L90" i="32" s="1"/>
  <c r="K36" i="32"/>
  <c r="K90" i="32" s="1"/>
  <c r="J36" i="32"/>
  <c r="J90" i="32" s="1"/>
  <c r="I36" i="32"/>
  <c r="I90" i="32" s="1"/>
  <c r="H36" i="32"/>
  <c r="H90" i="32" s="1"/>
  <c r="M21" i="32"/>
  <c r="L21" i="32"/>
  <c r="K21" i="32"/>
  <c r="J21" i="32"/>
  <c r="I21" i="32"/>
  <c r="H21" i="32"/>
  <c r="M20" i="32"/>
  <c r="L20" i="32"/>
  <c r="K20" i="32"/>
  <c r="J20" i="32"/>
  <c r="I20" i="32"/>
  <c r="H20" i="32"/>
  <c r="M19" i="32"/>
  <c r="L19" i="32"/>
  <c r="K19" i="32"/>
  <c r="J19" i="32"/>
  <c r="I19" i="32"/>
  <c r="H19" i="32"/>
  <c r="I19" i="17"/>
  <c r="J19" i="17"/>
  <c r="K19" i="17"/>
  <c r="L19" i="17"/>
  <c r="M19" i="17"/>
  <c r="I20" i="17"/>
  <c r="J20" i="17"/>
  <c r="K20" i="17"/>
  <c r="L20" i="17"/>
  <c r="M20" i="17"/>
  <c r="I21" i="17"/>
  <c r="J21" i="17"/>
  <c r="K21" i="17"/>
  <c r="L21" i="17"/>
  <c r="M21" i="17"/>
  <c r="H19" i="17"/>
  <c r="I71" i="31"/>
  <c r="J71" i="31"/>
  <c r="K71" i="31"/>
  <c r="L71" i="31"/>
  <c r="M71" i="31"/>
  <c r="H71" i="31"/>
  <c r="I53" i="31"/>
  <c r="J53" i="31"/>
  <c r="K53" i="31"/>
  <c r="L53" i="31"/>
  <c r="M53" i="31"/>
  <c r="I54" i="31"/>
  <c r="J54" i="31"/>
  <c r="K54" i="31"/>
  <c r="L54" i="31"/>
  <c r="M54" i="31"/>
  <c r="H54" i="31"/>
  <c r="H53" i="31"/>
  <c r="I36" i="31"/>
  <c r="J36" i="31"/>
  <c r="K36" i="31"/>
  <c r="L36" i="31"/>
  <c r="M36" i="31"/>
  <c r="I37" i="31"/>
  <c r="J37" i="31"/>
  <c r="K37" i="31"/>
  <c r="L37" i="31"/>
  <c r="M37" i="31"/>
  <c r="H37" i="31"/>
  <c r="H36" i="31"/>
  <c r="H20" i="31"/>
  <c r="I20" i="31"/>
  <c r="J20" i="31"/>
  <c r="K20" i="31"/>
  <c r="L20" i="31"/>
  <c r="M20" i="31"/>
  <c r="H21" i="31"/>
  <c r="I21" i="31"/>
  <c r="J21" i="31"/>
  <c r="K21" i="31"/>
  <c r="L21" i="31"/>
  <c r="M21" i="31"/>
  <c r="I19" i="31"/>
  <c r="J19" i="31"/>
  <c r="K19" i="31"/>
  <c r="L19" i="31"/>
  <c r="M19" i="31"/>
  <c r="H19" i="31"/>
  <c r="C5" i="31"/>
  <c r="D5" i="31"/>
  <c r="C7" i="31"/>
  <c r="D7" i="31"/>
  <c r="C9" i="31"/>
  <c r="D9" i="31"/>
  <c r="C11" i="31"/>
  <c r="D11" i="31"/>
  <c r="C13" i="31"/>
  <c r="D13" i="31"/>
  <c r="C58" i="31"/>
  <c r="C60" i="31"/>
  <c r="C62" i="31"/>
  <c r="C64" i="31"/>
  <c r="C66" i="31"/>
  <c r="C68" i="31"/>
  <c r="C56" i="31"/>
  <c r="C41" i="31"/>
  <c r="C43" i="31"/>
  <c r="C45" i="31"/>
  <c r="C47" i="31"/>
  <c r="C49" i="31"/>
  <c r="C51" i="31"/>
  <c r="C39" i="31"/>
  <c r="C24" i="31"/>
  <c r="C26" i="31"/>
  <c r="C28" i="31"/>
  <c r="C30" i="31"/>
  <c r="C32" i="31"/>
  <c r="C34" i="31"/>
  <c r="C22" i="31"/>
  <c r="C15" i="31"/>
  <c r="C17" i="31"/>
  <c r="D58" i="31"/>
  <c r="D60" i="31"/>
  <c r="D62" i="31"/>
  <c r="D64" i="31"/>
  <c r="D66" i="31"/>
  <c r="D68" i="31"/>
  <c r="D56" i="31"/>
  <c r="D41" i="31"/>
  <c r="D43" i="31"/>
  <c r="D45" i="31"/>
  <c r="D47" i="31"/>
  <c r="D49" i="31"/>
  <c r="D51" i="31"/>
  <c r="D39" i="31"/>
  <c r="D24" i="31"/>
  <c r="D26" i="31"/>
  <c r="D28" i="31"/>
  <c r="D30" i="31"/>
  <c r="D32" i="31"/>
  <c r="D34" i="31"/>
  <c r="D22" i="31"/>
  <c r="D15" i="31"/>
  <c r="D17" i="31"/>
  <c r="J90" i="33" l="1"/>
  <c r="K90" i="33"/>
  <c r="K92" i="38"/>
  <c r="H92" i="38"/>
  <c r="K92" i="37"/>
  <c r="M92" i="37"/>
  <c r="J92" i="37"/>
  <c r="M86" i="36"/>
  <c r="L86" i="36"/>
  <c r="I86" i="36"/>
  <c r="K86" i="36"/>
  <c r="J86" i="36"/>
  <c r="H86" i="36"/>
  <c r="H90" i="33"/>
  <c r="L90" i="33"/>
  <c r="I90" i="33"/>
  <c r="M90" i="33"/>
  <c r="L91" i="33"/>
  <c r="L92" i="33" s="1"/>
  <c r="H91" i="33"/>
  <c r="K91" i="33"/>
  <c r="K92" i="33" s="1"/>
  <c r="M91" i="33"/>
  <c r="J91" i="33"/>
  <c r="J92" i="33" s="1"/>
  <c r="I91" i="33"/>
  <c r="K38" i="31"/>
  <c r="H69" i="34"/>
  <c r="K69" i="34"/>
  <c r="L69" i="34"/>
  <c r="J69" i="34"/>
  <c r="M69" i="34"/>
  <c r="I69" i="34"/>
  <c r="L73" i="31"/>
  <c r="K74" i="31"/>
  <c r="H38" i="31"/>
  <c r="L38" i="31"/>
  <c r="H55" i="31"/>
  <c r="J55" i="31"/>
  <c r="M38" i="31"/>
  <c r="K55" i="31"/>
  <c r="L55" i="31"/>
  <c r="H72" i="31"/>
  <c r="K72" i="31"/>
  <c r="I38" i="31"/>
  <c r="H73" i="31"/>
  <c r="J73" i="31"/>
  <c r="I74" i="31"/>
  <c r="M73" i="31"/>
  <c r="I73" i="31"/>
  <c r="L74" i="31"/>
  <c r="L72" i="31"/>
  <c r="M72" i="31"/>
  <c r="I72" i="31"/>
  <c r="K73" i="31"/>
  <c r="J74" i="31"/>
  <c r="H74" i="31"/>
  <c r="J72" i="31"/>
  <c r="J38" i="31"/>
  <c r="M55" i="31"/>
  <c r="I55" i="31"/>
  <c r="C71" i="1"/>
  <c r="D71" i="1"/>
  <c r="C73" i="1"/>
  <c r="D73" i="1"/>
  <c r="C75" i="1"/>
  <c r="D75" i="1"/>
  <c r="C77" i="1"/>
  <c r="D77" i="1"/>
  <c r="C79" i="1"/>
  <c r="D79" i="1"/>
  <c r="C81" i="1"/>
  <c r="D81" i="1"/>
  <c r="C69" i="1"/>
  <c r="D69" i="1"/>
  <c r="C54" i="1"/>
  <c r="D54" i="1"/>
  <c r="C56" i="1"/>
  <c r="D56" i="1"/>
  <c r="C58" i="1"/>
  <c r="D58" i="1"/>
  <c r="C60" i="1"/>
  <c r="D60" i="1"/>
  <c r="C62" i="1"/>
  <c r="D62" i="1"/>
  <c r="C64" i="1"/>
  <c r="D64" i="1"/>
  <c r="C52" i="1"/>
  <c r="D52" i="1"/>
  <c r="C37" i="1"/>
  <c r="D37" i="1"/>
  <c r="C39" i="1"/>
  <c r="D39" i="1"/>
  <c r="C41" i="1"/>
  <c r="D41" i="1"/>
  <c r="C43" i="1"/>
  <c r="D43" i="1"/>
  <c r="C45" i="1"/>
  <c r="D45" i="1"/>
  <c r="C47" i="1"/>
  <c r="D47" i="1"/>
  <c r="C35" i="1"/>
  <c r="D35" i="1"/>
  <c r="C20" i="1"/>
  <c r="C22" i="1"/>
  <c r="C24" i="1"/>
  <c r="C26" i="1"/>
  <c r="C28" i="1"/>
  <c r="C30" i="1"/>
  <c r="C18" i="1"/>
  <c r="D20" i="1"/>
  <c r="D22" i="1"/>
  <c r="D24" i="1"/>
  <c r="D26" i="1"/>
  <c r="D28" i="1"/>
  <c r="D30" i="1"/>
  <c r="D18" i="1"/>
  <c r="C7" i="1"/>
  <c r="C9" i="1"/>
  <c r="C11" i="1"/>
  <c r="C13" i="1"/>
  <c r="C5" i="1"/>
  <c r="D7" i="1"/>
  <c r="D9" i="1"/>
  <c r="D11" i="1"/>
  <c r="D13" i="1"/>
  <c r="D5" i="1"/>
  <c r="I83" i="1"/>
  <c r="J83" i="1"/>
  <c r="K83" i="1"/>
  <c r="L83" i="1"/>
  <c r="M83" i="1"/>
  <c r="I84" i="1"/>
  <c r="J84" i="1"/>
  <c r="K84" i="1"/>
  <c r="L84" i="1"/>
  <c r="M84" i="1"/>
  <c r="H84" i="1"/>
  <c r="H83" i="1"/>
  <c r="I66" i="1"/>
  <c r="J66" i="1"/>
  <c r="K66" i="1"/>
  <c r="L66" i="1"/>
  <c r="M66" i="1"/>
  <c r="I67" i="1"/>
  <c r="J67" i="1"/>
  <c r="K67" i="1"/>
  <c r="K68" i="1" s="1"/>
  <c r="L67" i="1"/>
  <c r="M67" i="1"/>
  <c r="H67" i="1"/>
  <c r="H66" i="1"/>
  <c r="I49" i="1"/>
  <c r="J49" i="1"/>
  <c r="K49" i="1"/>
  <c r="L49" i="1"/>
  <c r="M49" i="1"/>
  <c r="I50" i="1"/>
  <c r="J50" i="1"/>
  <c r="K50" i="1"/>
  <c r="L50" i="1"/>
  <c r="M50" i="1"/>
  <c r="H50" i="1"/>
  <c r="H49" i="1"/>
  <c r="I32" i="1"/>
  <c r="J32" i="1"/>
  <c r="K32" i="1"/>
  <c r="L32" i="1"/>
  <c r="M32" i="1"/>
  <c r="I33" i="1"/>
  <c r="J33" i="1"/>
  <c r="K33" i="1"/>
  <c r="L33" i="1"/>
  <c r="M33" i="1"/>
  <c r="H33" i="1"/>
  <c r="H32" i="1"/>
  <c r="I15" i="1"/>
  <c r="J15" i="1"/>
  <c r="K15" i="1"/>
  <c r="L15" i="1"/>
  <c r="M15" i="1"/>
  <c r="I16" i="1"/>
  <c r="J16" i="1"/>
  <c r="K16" i="1"/>
  <c r="L16" i="1"/>
  <c r="M16" i="1"/>
  <c r="H16" i="1"/>
  <c r="H15" i="1"/>
  <c r="H92" i="33" l="1"/>
  <c r="L85" i="1"/>
  <c r="M92" i="33"/>
  <c r="I92" i="33"/>
  <c r="M90" i="35"/>
  <c r="I87" i="1"/>
  <c r="I90" i="1" s="1"/>
  <c r="I82" i="31" s="1"/>
  <c r="I77" i="31" s="1"/>
  <c r="I99" i="32" s="1"/>
  <c r="I94" i="32" s="1"/>
  <c r="I99" i="33" s="1"/>
  <c r="I94" i="33" s="1"/>
  <c r="I76" i="34" s="1"/>
  <c r="I71" i="34" s="1"/>
  <c r="L51" i="1"/>
  <c r="H51" i="1"/>
  <c r="K34" i="1"/>
  <c r="M87" i="1"/>
  <c r="M90" i="1" s="1"/>
  <c r="M82" i="31" s="1"/>
  <c r="M77" i="31" s="1"/>
  <c r="M99" i="32" s="1"/>
  <c r="M94" i="32" s="1"/>
  <c r="M99" i="33" s="1"/>
  <c r="M94" i="33" s="1"/>
  <c r="M76" i="34" s="1"/>
  <c r="M97" i="35" s="1"/>
  <c r="M92" i="35" s="1"/>
  <c r="M93" i="36" s="1"/>
  <c r="M88" i="36" s="1"/>
  <c r="M99" i="37" s="1"/>
  <c r="M94" i="37" s="1"/>
  <c r="M99" i="38" s="1"/>
  <c r="M94" i="38" s="1"/>
  <c r="M91" i="39" s="1"/>
  <c r="M86" i="39" s="1"/>
  <c r="M82" i="40" s="1"/>
  <c r="H34" i="1"/>
  <c r="H17" i="1"/>
  <c r="J17" i="1"/>
  <c r="M75" i="31"/>
  <c r="M71" i="34"/>
  <c r="K87" i="1"/>
  <c r="K90" i="1" s="1"/>
  <c r="K82" i="31" s="1"/>
  <c r="K77" i="31" s="1"/>
  <c r="K99" i="32" s="1"/>
  <c r="K94" i="32" s="1"/>
  <c r="K99" i="33" s="1"/>
  <c r="K94" i="33" s="1"/>
  <c r="K76" i="34" s="1"/>
  <c r="L86" i="1"/>
  <c r="L89" i="1" s="1"/>
  <c r="L81" i="31" s="1"/>
  <c r="L76" i="31" s="1"/>
  <c r="L98" i="32" s="1"/>
  <c r="L93" i="32" s="1"/>
  <c r="L98" i="33" s="1"/>
  <c r="H86" i="1"/>
  <c r="H89" i="1" s="1"/>
  <c r="H81" i="31" s="1"/>
  <c r="H76" i="31" s="1"/>
  <c r="H98" i="32" s="1"/>
  <c r="H93" i="32" s="1"/>
  <c r="H98" i="33" s="1"/>
  <c r="L17" i="1"/>
  <c r="L34" i="1"/>
  <c r="M34" i="1"/>
  <c r="I34" i="1"/>
  <c r="J51" i="1"/>
  <c r="H85" i="1"/>
  <c r="K85" i="1"/>
  <c r="J87" i="1"/>
  <c r="J90" i="1" s="1"/>
  <c r="J82" i="31" s="1"/>
  <c r="J77" i="31" s="1"/>
  <c r="J99" i="32" s="1"/>
  <c r="K86" i="1"/>
  <c r="K89" i="1" s="1"/>
  <c r="K81" i="31" s="1"/>
  <c r="K76" i="31" s="1"/>
  <c r="K98" i="32" s="1"/>
  <c r="K51" i="1"/>
  <c r="H68" i="1"/>
  <c r="L68" i="1"/>
  <c r="M68" i="1"/>
  <c r="I68" i="1"/>
  <c r="J85" i="1"/>
  <c r="L87" i="1"/>
  <c r="L90" i="1" s="1"/>
  <c r="L82" i="31" s="1"/>
  <c r="L77" i="31" s="1"/>
  <c r="L99" i="32" s="1"/>
  <c r="M86" i="1"/>
  <c r="M89" i="1" s="1"/>
  <c r="M81" i="31" s="1"/>
  <c r="M76" i="31" s="1"/>
  <c r="M98" i="32" s="1"/>
  <c r="I86" i="1"/>
  <c r="I89" i="1" s="1"/>
  <c r="I81" i="31" s="1"/>
  <c r="I76" i="31" s="1"/>
  <c r="I98" i="32" s="1"/>
  <c r="K17" i="1"/>
  <c r="J34" i="1"/>
  <c r="M51" i="1"/>
  <c r="I51" i="1"/>
  <c r="H87" i="1"/>
  <c r="H90" i="1" s="1"/>
  <c r="H82" i="31" s="1"/>
  <c r="H77" i="31" s="1"/>
  <c r="H99" i="32" s="1"/>
  <c r="M17" i="1"/>
  <c r="I17" i="1"/>
  <c r="J68" i="1"/>
  <c r="M85" i="1"/>
  <c r="I85" i="1"/>
  <c r="J86" i="1"/>
  <c r="J89" i="1" s="1"/>
  <c r="J81" i="31" s="1"/>
  <c r="J76" i="31" s="1"/>
  <c r="J98" i="32" s="1"/>
  <c r="J93" i="32" s="1"/>
  <c r="J98" i="33" s="1"/>
  <c r="M99" i="17"/>
  <c r="L99" i="17"/>
  <c r="K99" i="17"/>
  <c r="J99" i="17"/>
  <c r="I99" i="17"/>
  <c r="H99" i="17"/>
  <c r="I97" i="35" l="1"/>
  <c r="I92" i="35" s="1"/>
  <c r="I93" i="36" s="1"/>
  <c r="I88" i="36" s="1"/>
  <c r="I99" i="37" s="1"/>
  <c r="I94" i="37" s="1"/>
  <c r="I99" i="38" s="1"/>
  <c r="I94" i="38" s="1"/>
  <c r="I91" i="39" s="1"/>
  <c r="I86" i="39" s="1"/>
  <c r="I82" i="40" s="1"/>
  <c r="I77" i="40" s="1"/>
  <c r="I88" i="41" s="1"/>
  <c r="L88" i="1"/>
  <c r="L91" i="1" s="1"/>
  <c r="L83" i="31" s="1"/>
  <c r="L78" i="31" s="1"/>
  <c r="L100" i="32" s="1"/>
  <c r="H88" i="1"/>
  <c r="H91" i="1" s="1"/>
  <c r="H83" i="31" s="1"/>
  <c r="H78" i="31" s="1"/>
  <c r="H100" i="32" s="1"/>
  <c r="I88" i="1"/>
  <c r="I91" i="1" s="1"/>
  <c r="I83" i="31" s="1"/>
  <c r="I78" i="31" s="1"/>
  <c r="I100" i="32" s="1"/>
  <c r="M77" i="40"/>
  <c r="M88" i="41" s="1"/>
  <c r="M83" i="41" s="1"/>
  <c r="K97" i="35"/>
  <c r="K71" i="34"/>
  <c r="L94" i="32"/>
  <c r="J94" i="32"/>
  <c r="J93" i="33"/>
  <c r="M93" i="32"/>
  <c r="I93" i="32"/>
  <c r="H93" i="33"/>
  <c r="K93" i="32"/>
  <c r="L93" i="33"/>
  <c r="H94" i="32"/>
  <c r="J88" i="1"/>
  <c r="J91" i="1" s="1"/>
  <c r="J83" i="31" s="1"/>
  <c r="J78" i="31" s="1"/>
  <c r="J100" i="32" s="1"/>
  <c r="K88" i="1"/>
  <c r="K91" i="1" s="1"/>
  <c r="K83" i="31" s="1"/>
  <c r="K78" i="31" s="1"/>
  <c r="K100" i="32" s="1"/>
  <c r="M88" i="1"/>
  <c r="M91" i="1" s="1"/>
  <c r="M83" i="31" s="1"/>
  <c r="M78" i="31" s="1"/>
  <c r="M100" i="32" s="1"/>
  <c r="M89" i="17"/>
  <c r="L89" i="17"/>
  <c r="K89" i="17"/>
  <c r="J89" i="17"/>
  <c r="I89" i="17"/>
  <c r="H89" i="17"/>
  <c r="M88" i="17"/>
  <c r="L88" i="17"/>
  <c r="K88" i="17"/>
  <c r="J88" i="17"/>
  <c r="I88" i="17"/>
  <c r="H88" i="17"/>
  <c r="M87" i="17"/>
  <c r="L87" i="17"/>
  <c r="K87" i="17"/>
  <c r="J87" i="17"/>
  <c r="I87" i="17"/>
  <c r="H87" i="17"/>
  <c r="M72" i="17"/>
  <c r="L72" i="17"/>
  <c r="K72" i="17"/>
  <c r="J72" i="17"/>
  <c r="I72" i="17"/>
  <c r="H72" i="17"/>
  <c r="M71" i="17"/>
  <c r="L71" i="17"/>
  <c r="K71" i="17"/>
  <c r="J71" i="17"/>
  <c r="I71" i="17"/>
  <c r="H71" i="17"/>
  <c r="M70" i="17"/>
  <c r="L70" i="17"/>
  <c r="K70" i="17"/>
  <c r="J70" i="17"/>
  <c r="I70" i="17"/>
  <c r="H70" i="17"/>
  <c r="M55" i="17"/>
  <c r="L55" i="17"/>
  <c r="K55" i="17"/>
  <c r="J55" i="17"/>
  <c r="I55" i="17"/>
  <c r="H55" i="17"/>
  <c r="M54" i="17"/>
  <c r="L54" i="17"/>
  <c r="K54" i="17"/>
  <c r="J54" i="17"/>
  <c r="I54" i="17"/>
  <c r="H54" i="17"/>
  <c r="M53" i="17"/>
  <c r="L53" i="17"/>
  <c r="K53" i="17"/>
  <c r="J53" i="17"/>
  <c r="I53" i="17"/>
  <c r="H53" i="17"/>
  <c r="M38" i="17"/>
  <c r="L38" i="17"/>
  <c r="K38" i="17"/>
  <c r="J38" i="17"/>
  <c r="I38" i="17"/>
  <c r="H38" i="17"/>
  <c r="M37" i="17"/>
  <c r="M91" i="17" s="1"/>
  <c r="L37" i="17"/>
  <c r="K37" i="17"/>
  <c r="J37" i="17"/>
  <c r="I37" i="17"/>
  <c r="I91" i="17" s="1"/>
  <c r="H37" i="17"/>
  <c r="M36" i="17"/>
  <c r="L36" i="17"/>
  <c r="L90" i="17" s="1"/>
  <c r="K36" i="17"/>
  <c r="K90" i="17" s="1"/>
  <c r="J36" i="17"/>
  <c r="I36" i="17"/>
  <c r="H36" i="17"/>
  <c r="H90" i="17" s="1"/>
  <c r="H21" i="17"/>
  <c r="H20" i="17"/>
  <c r="I83" i="41" l="1"/>
  <c r="I95" i="32"/>
  <c r="I98" i="33"/>
  <c r="L99" i="33"/>
  <c r="L95" i="32"/>
  <c r="M95" i="32"/>
  <c r="M98" i="33"/>
  <c r="K98" i="33"/>
  <c r="K95" i="32"/>
  <c r="J75" i="34"/>
  <c r="H99" i="33"/>
  <c r="H95" i="32"/>
  <c r="L75" i="34"/>
  <c r="H75" i="34"/>
  <c r="J99" i="33"/>
  <c r="J95" i="32"/>
  <c r="K92" i="35"/>
  <c r="K93" i="36" s="1"/>
  <c r="K88" i="36" s="1"/>
  <c r="K99" i="37" s="1"/>
  <c r="K94" i="37" s="1"/>
  <c r="K99" i="38" s="1"/>
  <c r="K94" i="38" s="1"/>
  <c r="K91" i="39" s="1"/>
  <c r="J91" i="17"/>
  <c r="H91" i="17"/>
  <c r="H92" i="17" s="1"/>
  <c r="I90" i="17"/>
  <c r="I92" i="17" s="1"/>
  <c r="M90" i="17"/>
  <c r="M92" i="17" s="1"/>
  <c r="K91" i="17"/>
  <c r="K92" i="17" s="1"/>
  <c r="J90" i="17"/>
  <c r="L91" i="17"/>
  <c r="L92" i="17" s="1"/>
  <c r="I98" i="17"/>
  <c r="I100" i="17" s="1"/>
  <c r="K98" i="17"/>
  <c r="K100" i="17" s="1"/>
  <c r="H98" i="17"/>
  <c r="H100" i="17" s="1"/>
  <c r="L98" i="17"/>
  <c r="L100" i="17" s="1"/>
  <c r="H5" i="16"/>
  <c r="H6" i="16"/>
  <c r="H7" i="16"/>
  <c r="H8" i="16"/>
  <c r="H9" i="16"/>
  <c r="H10" i="16"/>
  <c r="K86" i="39" l="1"/>
  <c r="H96" i="35"/>
  <c r="H70" i="34"/>
  <c r="H94" i="33"/>
  <c r="H100" i="33"/>
  <c r="K93" i="33"/>
  <c r="K100" i="33"/>
  <c r="L94" i="33"/>
  <c r="L100" i="33"/>
  <c r="L96" i="35"/>
  <c r="L70" i="34"/>
  <c r="J96" i="35"/>
  <c r="J70" i="34"/>
  <c r="M100" i="33"/>
  <c r="M93" i="33"/>
  <c r="I100" i="33"/>
  <c r="I93" i="33"/>
  <c r="J94" i="33"/>
  <c r="J100" i="33"/>
  <c r="J92" i="17"/>
  <c r="J98" i="17"/>
  <c r="J100" i="17" s="1"/>
  <c r="M98" i="17"/>
  <c r="M100" i="17" s="1"/>
  <c r="K82" i="40" l="1"/>
  <c r="J76" i="34"/>
  <c r="J95" i="33"/>
  <c r="H76" i="34"/>
  <c r="H95" i="33"/>
  <c r="K75" i="34"/>
  <c r="K95" i="33"/>
  <c r="L76" i="34"/>
  <c r="L95" i="33"/>
  <c r="I95" i="33"/>
  <c r="I75" i="34"/>
  <c r="J91" i="35"/>
  <c r="L91" i="35"/>
  <c r="M95" i="33"/>
  <c r="M75" i="34"/>
  <c r="H91" i="35"/>
  <c r="K77" i="40" l="1"/>
  <c r="K88" i="41" s="1"/>
  <c r="L92" i="36"/>
  <c r="I77" i="34"/>
  <c r="I96" i="35"/>
  <c r="I70" i="34"/>
  <c r="I72" i="34" s="1"/>
  <c r="M77" i="34"/>
  <c r="M96" i="35"/>
  <c r="M70" i="34"/>
  <c r="M72" i="34" s="1"/>
  <c r="K96" i="35"/>
  <c r="K70" i="34"/>
  <c r="K72" i="34" s="1"/>
  <c r="K77" i="34"/>
  <c r="H97" i="35"/>
  <c r="H71" i="34"/>
  <c r="H72" i="34" s="1"/>
  <c r="H77" i="34"/>
  <c r="H92" i="36"/>
  <c r="J92" i="36"/>
  <c r="L97" i="35"/>
  <c r="L71" i="34"/>
  <c r="L72" i="34" s="1"/>
  <c r="L77" i="34"/>
  <c r="J97" i="35"/>
  <c r="J71" i="34"/>
  <c r="J72" i="34" s="1"/>
  <c r="J77" i="34"/>
  <c r="K83" i="41" l="1"/>
  <c r="I91" i="35"/>
  <c r="I98" i="35"/>
  <c r="L92" i="35"/>
  <c r="L98" i="35"/>
  <c r="H87" i="36"/>
  <c r="M91" i="35"/>
  <c r="M98" i="35"/>
  <c r="H92" i="35"/>
  <c r="H98" i="35"/>
  <c r="J92" i="35"/>
  <c r="J98" i="35"/>
  <c r="J87" i="36"/>
  <c r="L87" i="36"/>
  <c r="K91" i="35"/>
  <c r="K98" i="35"/>
  <c r="H4" i="16"/>
  <c r="L98" i="37" l="1"/>
  <c r="J93" i="36"/>
  <c r="J93" i="35"/>
  <c r="M92" i="36"/>
  <c r="M93" i="35"/>
  <c r="L93" i="36"/>
  <c r="L93" i="35"/>
  <c r="J98" i="37"/>
  <c r="H98" i="37"/>
  <c r="K93" i="35"/>
  <c r="K92" i="36"/>
  <c r="H93" i="36"/>
  <c r="H93" i="35"/>
  <c r="I92" i="36"/>
  <c r="I93" i="35"/>
  <c r="H88" i="36" l="1"/>
  <c r="H94" i="36"/>
  <c r="H93" i="37"/>
  <c r="L88" i="36"/>
  <c r="L94" i="36"/>
  <c r="J88" i="36"/>
  <c r="J94" i="36"/>
  <c r="K94" i="36"/>
  <c r="K87" i="36"/>
  <c r="J93" i="37"/>
  <c r="I94" i="36"/>
  <c r="I87" i="36"/>
  <c r="M94" i="36"/>
  <c r="M87" i="36"/>
  <c r="L93" i="37"/>
  <c r="M89" i="36" l="1"/>
  <c r="M98" i="37"/>
  <c r="H98" i="38"/>
  <c r="J99" i="37"/>
  <c r="J89" i="36"/>
  <c r="I89" i="36"/>
  <c r="I98" i="37"/>
  <c r="J98" i="38"/>
  <c r="K98" i="37"/>
  <c r="K89" i="36"/>
  <c r="L98" i="38"/>
  <c r="L99" i="37"/>
  <c r="L89" i="36"/>
  <c r="H99" i="37"/>
  <c r="H89" i="36"/>
  <c r="K100" i="37" l="1"/>
  <c r="K93" i="37"/>
  <c r="H93" i="38"/>
  <c r="H90" i="39" s="1"/>
  <c r="I100" i="37"/>
  <c r="I93" i="37"/>
  <c r="L94" i="37"/>
  <c r="L100" i="37"/>
  <c r="L93" i="38"/>
  <c r="L90" i="39" s="1"/>
  <c r="J93" i="38"/>
  <c r="J90" i="39" s="1"/>
  <c r="M100" i="37"/>
  <c r="M93" i="37"/>
  <c r="H94" i="37"/>
  <c r="H100" i="37"/>
  <c r="J94" i="37"/>
  <c r="J100" i="37"/>
  <c r="L85" i="39" l="1"/>
  <c r="H85" i="39"/>
  <c r="J85" i="39"/>
  <c r="H99" i="38"/>
  <c r="H95" i="37"/>
  <c r="L99" i="38"/>
  <c r="L95" i="37"/>
  <c r="M95" i="37"/>
  <c r="M98" i="38"/>
  <c r="I95" i="37"/>
  <c r="I98" i="38"/>
  <c r="K98" i="38"/>
  <c r="K95" i="37"/>
  <c r="J99" i="38"/>
  <c r="J95" i="37"/>
  <c r="H81" i="40" l="1"/>
  <c r="J81" i="40"/>
  <c r="L81" i="40"/>
  <c r="K100" i="38"/>
  <c r="K93" i="38"/>
  <c r="M93" i="38"/>
  <c r="M100" i="38"/>
  <c r="J94" i="38"/>
  <c r="J100" i="38"/>
  <c r="I93" i="38"/>
  <c r="I100" i="38"/>
  <c r="H94" i="38"/>
  <c r="H100" i="38"/>
  <c r="L94" i="38"/>
  <c r="L100" i="38"/>
  <c r="J76" i="40" l="1"/>
  <c r="J87" i="41" s="1"/>
  <c r="K95" i="38"/>
  <c r="K90" i="39"/>
  <c r="H95" i="38"/>
  <c r="H91" i="39"/>
  <c r="J95" i="38"/>
  <c r="J91" i="39"/>
  <c r="L76" i="40"/>
  <c r="L87" i="41" s="1"/>
  <c r="L95" i="38"/>
  <c r="L91" i="39"/>
  <c r="I95" i="38"/>
  <c r="I90" i="39"/>
  <c r="M95" i="38"/>
  <c r="M90" i="39"/>
  <c r="H76" i="40"/>
  <c r="H87" i="41" s="1"/>
  <c r="M92" i="39" l="1"/>
  <c r="M85" i="39"/>
  <c r="L86" i="39"/>
  <c r="L92" i="39"/>
  <c r="J86" i="39"/>
  <c r="J92" i="39"/>
  <c r="K85" i="39"/>
  <c r="K92" i="39"/>
  <c r="I92" i="39"/>
  <c r="I85" i="39"/>
  <c r="H86" i="39"/>
  <c r="H92" i="39"/>
  <c r="H82" i="41"/>
  <c r="H82" i="40" l="1"/>
  <c r="H87" i="39"/>
  <c r="L82" i="41"/>
  <c r="K81" i="40"/>
  <c r="K87" i="39"/>
  <c r="L82" i="40"/>
  <c r="L87" i="39"/>
  <c r="J82" i="41"/>
  <c r="I87" i="39"/>
  <c r="I81" i="40"/>
  <c r="M87" i="39"/>
  <c r="M81" i="40"/>
  <c r="J82" i="40"/>
  <c r="J87" i="39"/>
  <c r="L77" i="40" l="1"/>
  <c r="L83" i="40"/>
  <c r="J77" i="40"/>
  <c r="J83" i="40"/>
  <c r="M83" i="40"/>
  <c r="M76" i="40"/>
  <c r="M87" i="41" s="1"/>
  <c r="K76" i="40"/>
  <c r="K87" i="41" s="1"/>
  <c r="K83" i="40"/>
  <c r="I83" i="40"/>
  <c r="I76" i="40"/>
  <c r="I87" i="41" s="1"/>
  <c r="H77" i="40"/>
  <c r="H83" i="40"/>
  <c r="J78" i="40" l="1"/>
  <c r="J89" i="41" s="1"/>
  <c r="J88" i="41"/>
  <c r="L78" i="40"/>
  <c r="L89" i="41" s="1"/>
  <c r="L88" i="41"/>
  <c r="L83" i="41" s="1"/>
  <c r="L84" i="41" s="1"/>
  <c r="H78" i="40"/>
  <c r="H89" i="41" s="1"/>
  <c r="H88" i="41"/>
  <c r="H83" i="41" s="1"/>
  <c r="H84" i="41" s="1"/>
  <c r="K78" i="40"/>
  <c r="K89" i="41" s="1"/>
  <c r="I78" i="40"/>
  <c r="I89" i="41" s="1"/>
  <c r="M78" i="40"/>
  <c r="M89" i="41" s="1"/>
  <c r="J83" i="41"/>
  <c r="J84" i="41" s="1"/>
  <c r="M82" i="41" l="1"/>
  <c r="M84" i="41" s="1"/>
  <c r="I82" i="41"/>
  <c r="I84" i="41" s="1"/>
  <c r="K82" i="41"/>
  <c r="K84" i="41" s="1"/>
  <c r="O90" i="35" l="1"/>
  <c r="O93" i="35" s="1"/>
  <c r="O89" i="36" s="1"/>
  <c r="O95" i="37" s="1"/>
  <c r="O95" i="38" s="1"/>
  <c r="O87" i="39" s="1"/>
  <c r="O78" i="40" s="1"/>
  <c r="O84" i="41" s="1"/>
  <c r="S90" i="35"/>
  <c r="T90" i="35"/>
  <c r="R90" i="35"/>
  <c r="Q90" i="35"/>
  <c r="Q93" i="35" s="1"/>
  <c r="Q89" i="36" s="1"/>
  <c r="Q95" i="37" s="1"/>
  <c r="Q95" i="38" s="1"/>
  <c r="Q87" i="39" s="1"/>
  <c r="Q78" i="40" s="1"/>
  <c r="Q84" i="41" s="1"/>
  <c r="P90" i="35"/>
</calcChain>
</file>

<file path=xl/sharedStrings.xml><?xml version="1.0" encoding="utf-8"?>
<sst xmlns="http://schemas.openxmlformats.org/spreadsheetml/2006/main" count="1931" uniqueCount="332">
  <si>
    <t>日</t>
  </si>
  <si>
    <t>曜</t>
  </si>
  <si>
    <t>主な行事予定</t>
  </si>
  <si>
    <t>総下校</t>
  </si>
  <si>
    <t>会議・研修</t>
  </si>
  <si>
    <t>学校行事</t>
  </si>
  <si>
    <t>ことばの教室・その他　　　　　　　　　　　　　　　　　　（区教委・PTA・地域等）</t>
    <rPh sb="4" eb="6">
      <t>キョウシツ</t>
    </rPh>
    <phoneticPr fontId="3"/>
  </si>
  <si>
    <t>学校行事を除く授業時数</t>
    <rPh sb="0" eb="2">
      <t>ガッコウ</t>
    </rPh>
    <rPh sb="7" eb="9">
      <t>ジュギョウ</t>
    </rPh>
    <rPh sb="9" eb="11">
      <t>ジスウ</t>
    </rPh>
    <phoneticPr fontId="3"/>
  </si>
  <si>
    <t>午前</t>
    <rPh sb="0" eb="2">
      <t>ゴゼン</t>
    </rPh>
    <phoneticPr fontId="3"/>
  </si>
  <si>
    <t>午後</t>
    <rPh sb="0" eb="2">
      <t>ゴゴ</t>
    </rPh>
    <phoneticPr fontId="3"/>
  </si>
  <si>
    <t>一年</t>
    <rPh sb="1" eb="2">
      <t>ネン</t>
    </rPh>
    <phoneticPr fontId="3"/>
  </si>
  <si>
    <t>二年</t>
    <rPh sb="1" eb="2">
      <t>ネン</t>
    </rPh>
    <phoneticPr fontId="3"/>
  </si>
  <si>
    <t>三年</t>
    <rPh sb="1" eb="2">
      <t>ネン</t>
    </rPh>
    <phoneticPr fontId="3"/>
  </si>
  <si>
    <t>四年</t>
    <rPh sb="1" eb="2">
      <t>ネン</t>
    </rPh>
    <phoneticPr fontId="3"/>
  </si>
  <si>
    <t>五年</t>
    <rPh sb="1" eb="2">
      <t>ネン</t>
    </rPh>
    <phoneticPr fontId="3"/>
  </si>
  <si>
    <t>六年</t>
    <rPh sb="1" eb="2">
      <t>ネン</t>
    </rPh>
    <phoneticPr fontId="3"/>
  </si>
  <si>
    <t>土</t>
    <rPh sb="0" eb="1">
      <t>ド</t>
    </rPh>
    <phoneticPr fontId="3"/>
  </si>
  <si>
    <t>日</t>
    <rPh sb="0" eb="1">
      <t>ニチ</t>
    </rPh>
    <phoneticPr fontId="3"/>
  </si>
  <si>
    <t>月</t>
    <rPh sb="0" eb="1">
      <t>ゲツ</t>
    </rPh>
    <phoneticPr fontId="3"/>
  </si>
  <si>
    <t>朝</t>
    <rPh sb="0" eb="1">
      <t>アサ</t>
    </rPh>
    <phoneticPr fontId="3"/>
  </si>
  <si>
    <t>火</t>
    <rPh sb="0" eb="1">
      <t>カ</t>
    </rPh>
    <phoneticPr fontId="3"/>
  </si>
  <si>
    <t>水</t>
    <rPh sb="0" eb="1">
      <t>スイ</t>
    </rPh>
    <phoneticPr fontId="3"/>
  </si>
  <si>
    <t>木</t>
    <rPh sb="0" eb="1">
      <t>モク</t>
    </rPh>
    <phoneticPr fontId="3"/>
  </si>
  <si>
    <t>金</t>
    <rPh sb="0" eb="1">
      <t>キン</t>
    </rPh>
    <phoneticPr fontId="3"/>
  </si>
  <si>
    <t>行事</t>
    <rPh sb="0" eb="2">
      <t>ギョウジ</t>
    </rPh>
    <phoneticPr fontId="3"/>
  </si>
  <si>
    <t>授業</t>
    <rPh sb="0" eb="2">
      <t>ジュギョウ</t>
    </rPh>
    <phoneticPr fontId="3"/>
  </si>
  <si>
    <t>合計</t>
    <rPh sb="0" eb="2">
      <t>ゴウケイ</t>
    </rPh>
    <phoneticPr fontId="3"/>
  </si>
  <si>
    <t>今月の目標</t>
    <rPh sb="0" eb="2">
      <t>コンゲツ</t>
    </rPh>
    <rPh sb="3" eb="5">
      <t>モクヒョウ</t>
    </rPh>
    <phoneticPr fontId="3"/>
  </si>
  <si>
    <t>学校行事　月合計</t>
    <rPh sb="0" eb="2">
      <t>ガッコウ</t>
    </rPh>
    <rPh sb="2" eb="4">
      <t>ギョウジ</t>
    </rPh>
    <rPh sb="5" eb="6">
      <t>ツキ</t>
    </rPh>
    <rPh sb="6" eb="8">
      <t>ゴウケイ</t>
    </rPh>
    <phoneticPr fontId="3"/>
  </si>
  <si>
    <t>生活</t>
    <rPh sb="0" eb="2">
      <t>セイカツ</t>
    </rPh>
    <phoneticPr fontId="3"/>
  </si>
  <si>
    <t>教科･道徳･総合･学活　月合計</t>
    <rPh sb="0" eb="2">
      <t>キョウカ</t>
    </rPh>
    <rPh sb="3" eb="5">
      <t>ドウトク</t>
    </rPh>
    <rPh sb="6" eb="8">
      <t>ソウゴウ</t>
    </rPh>
    <rPh sb="9" eb="10">
      <t>ガク</t>
    </rPh>
    <rPh sb="10" eb="11">
      <t>カツ</t>
    </rPh>
    <rPh sb="12" eb="13">
      <t>ツキ</t>
    </rPh>
    <rPh sb="13" eb="15">
      <t>ゴウケイ</t>
    </rPh>
    <phoneticPr fontId="3"/>
  </si>
  <si>
    <t>給食</t>
    <rPh sb="0" eb="2">
      <t>キュウショク</t>
    </rPh>
    <phoneticPr fontId="3"/>
  </si>
  <si>
    <t>全合計</t>
    <rPh sb="0" eb="1">
      <t>ゼン</t>
    </rPh>
    <rPh sb="1" eb="3">
      <t>ゴウケイ</t>
    </rPh>
    <phoneticPr fontId="3"/>
  </si>
  <si>
    <t>保健</t>
    <rPh sb="0" eb="2">
      <t>ホケン</t>
    </rPh>
    <phoneticPr fontId="3"/>
  </si>
  <si>
    <t>学校行事　累計</t>
    <rPh sb="0" eb="2">
      <t>ガッコウ</t>
    </rPh>
    <rPh sb="2" eb="4">
      <t>ギョウジ</t>
    </rPh>
    <rPh sb="5" eb="7">
      <t>ルイケイ</t>
    </rPh>
    <phoneticPr fontId="3"/>
  </si>
  <si>
    <t>教科･道徳･総合･学活　累計</t>
    <rPh sb="0" eb="2">
      <t>キョウカ</t>
    </rPh>
    <rPh sb="3" eb="5">
      <t>ドウトク</t>
    </rPh>
    <rPh sb="6" eb="8">
      <t>ソウゴウ</t>
    </rPh>
    <rPh sb="9" eb="10">
      <t>ガク</t>
    </rPh>
    <rPh sb="10" eb="11">
      <t>カツ</t>
    </rPh>
    <rPh sb="12" eb="14">
      <t>ルイケイ</t>
    </rPh>
    <phoneticPr fontId="3"/>
  </si>
  <si>
    <t>合計　累計</t>
    <rPh sb="0" eb="2">
      <t>ゴウケイ</t>
    </rPh>
    <rPh sb="3" eb="5">
      <t>ルイケイ</t>
    </rPh>
    <phoneticPr fontId="3"/>
  </si>
  <si>
    <t>朝
放課後</t>
    <rPh sb="2" eb="5">
      <t>ホウカゴ</t>
    </rPh>
    <phoneticPr fontId="3"/>
  </si>
  <si>
    <t>月</t>
    <rPh sb="0" eb="1">
      <t>ツキ</t>
    </rPh>
    <phoneticPr fontId="7"/>
  </si>
  <si>
    <t>週</t>
    <rPh sb="0" eb="1">
      <t>シュウ</t>
    </rPh>
    <phoneticPr fontId="7"/>
  </si>
  <si>
    <t>前月データ</t>
    <rPh sb="0" eb="1">
      <t>マエ</t>
    </rPh>
    <rPh sb="1" eb="2">
      <t>ツキ</t>
    </rPh>
    <phoneticPr fontId="7"/>
  </si>
  <si>
    <t>土</t>
    <rPh sb="0" eb="1">
      <t>ツチ</t>
    </rPh>
    <phoneticPr fontId="3"/>
  </si>
  <si>
    <t>木</t>
  </si>
  <si>
    <t>４月</t>
    <rPh sb="0" eb="2">
      <t>４ガツ</t>
    </rPh>
    <phoneticPr fontId="3"/>
  </si>
  <si>
    <t>５月</t>
    <rPh sb="0" eb="2">
      <t>５ガツ</t>
    </rPh>
    <phoneticPr fontId="3"/>
  </si>
  <si>
    <t>６月</t>
    <rPh sb="1" eb="2">
      <t>ガツ</t>
    </rPh>
    <phoneticPr fontId="3"/>
  </si>
  <si>
    <t>９月</t>
    <rPh sb="0" eb="2">
      <t>９ガツ</t>
    </rPh>
    <phoneticPr fontId="3"/>
  </si>
  <si>
    <t>10月</t>
    <rPh sb="2" eb="3">
      <t>ガツ</t>
    </rPh>
    <phoneticPr fontId="3"/>
  </si>
  <si>
    <t>11月</t>
    <rPh sb="2" eb="3">
      <t>ガツ</t>
    </rPh>
    <phoneticPr fontId="3"/>
  </si>
  <si>
    <t>12月</t>
    <rPh sb="2" eb="3">
      <t>ガツ</t>
    </rPh>
    <phoneticPr fontId="3"/>
  </si>
  <si>
    <t>金</t>
  </si>
  <si>
    <t>火</t>
  </si>
  <si>
    <t>水</t>
  </si>
  <si>
    <t>８月</t>
    <rPh sb="1" eb="2">
      <t>ガツ</t>
    </rPh>
    <phoneticPr fontId="3"/>
  </si>
  <si>
    <t>計</t>
    <rPh sb="0" eb="1">
      <t>ケイ</t>
    </rPh>
    <phoneticPr fontId="3"/>
  </si>
  <si>
    <t>学年</t>
    <rPh sb="0" eb="2">
      <t>ガクネン</t>
    </rPh>
    <phoneticPr fontId="3"/>
  </si>
  <si>
    <t>１年</t>
    <rPh sb="1" eb="2">
      <t>ネン</t>
    </rPh>
    <phoneticPr fontId="3"/>
  </si>
  <si>
    <t>２年</t>
    <rPh sb="1" eb="2">
      <t>ネン</t>
    </rPh>
    <phoneticPr fontId="3"/>
  </si>
  <si>
    <t>３年</t>
    <rPh sb="1" eb="2">
      <t>ネン</t>
    </rPh>
    <phoneticPr fontId="3"/>
  </si>
  <si>
    <t>４年</t>
    <rPh sb="1" eb="2">
      <t>ネン</t>
    </rPh>
    <phoneticPr fontId="3"/>
  </si>
  <si>
    <t>５年</t>
    <rPh sb="1" eb="2">
      <t>ネン</t>
    </rPh>
    <phoneticPr fontId="3"/>
  </si>
  <si>
    <t>６年</t>
    <rPh sb="1" eb="2">
      <t>ネン</t>
    </rPh>
    <phoneticPr fontId="3"/>
  </si>
  <si>
    <t>計算用</t>
    <rPh sb="0" eb="2">
      <t>ケイサン</t>
    </rPh>
    <rPh sb="2" eb="3">
      <t>ヨウ</t>
    </rPh>
    <phoneticPr fontId="3"/>
  </si>
  <si>
    <t>木</t>
    <rPh sb="0" eb="1">
      <t>モク</t>
    </rPh>
    <phoneticPr fontId="7"/>
  </si>
  <si>
    <t>水</t>
    <rPh sb="0" eb="1">
      <t>ミズ</t>
    </rPh>
    <phoneticPr fontId="7"/>
  </si>
  <si>
    <t>　元気よくあいさつしよう　　チャイムの合図を守ろう</t>
    <rPh sb="1" eb="3">
      <t>ゲンキ</t>
    </rPh>
    <rPh sb="19" eb="21">
      <t>アイズ</t>
    </rPh>
    <rPh sb="22" eb="23">
      <t>マモ</t>
    </rPh>
    <phoneticPr fontId="2"/>
  </si>
  <si>
    <t>　給食のやくそくをきめよう</t>
    <rPh sb="1" eb="3">
      <t>キュウショク</t>
    </rPh>
    <phoneticPr fontId="2"/>
  </si>
  <si>
    <t>　自分の体を知ろう</t>
    <rPh sb="1" eb="3">
      <t>ジブン</t>
    </rPh>
    <rPh sb="4" eb="5">
      <t>カラダ</t>
    </rPh>
    <rPh sb="6" eb="7">
      <t>シ</t>
    </rPh>
    <phoneticPr fontId="2"/>
  </si>
  <si>
    <t>欠時間数</t>
    <rPh sb="0" eb="1">
      <t>ケツ</t>
    </rPh>
    <rPh sb="1" eb="4">
      <t>ジカンスウ</t>
    </rPh>
    <phoneticPr fontId="7"/>
  </si>
  <si>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</si>
  <si>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</si>
  <si>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</si>
  <si>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</si>
  <si>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</si>
  <si>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六</t>
    <rPh sb="0" eb="1">
      <t>ロク</t>
    </rPh>
    <phoneticPr fontId="3"/>
  </si>
  <si>
    <t>日</t>
    <rPh sb="0" eb="1">
      <t>ヒ</t>
    </rPh>
    <phoneticPr fontId="3"/>
  </si>
  <si>
    <t>令和２年度 ４月行事予定･時数集計表（授業日数 日）</t>
    <rPh sb="0" eb="1">
      <t>レイ</t>
    </rPh>
    <rPh sb="1" eb="2">
      <t>ワ</t>
    </rPh>
    <rPh sb="3" eb="5">
      <t>ネンド</t>
    </rPh>
    <phoneticPr fontId="3"/>
  </si>
  <si>
    <t>令和２年度 5月行事予定･時数集計表（授業日数　日）</t>
    <phoneticPr fontId="3"/>
  </si>
  <si>
    <t>令和２年度 ６月行事予定･時数集計表（授業日数　日）</t>
    <phoneticPr fontId="3"/>
  </si>
  <si>
    <t>令和２年度７月行事予定･時数集計表（授業日数　日）</t>
    <phoneticPr fontId="3"/>
  </si>
  <si>
    <t>令和２年度8月行事予定･時数集計表（授業日数　日）</t>
    <phoneticPr fontId="3"/>
  </si>
  <si>
    <t>令和２年度9月行事予定･時数集計表（授業日数　日）</t>
    <phoneticPr fontId="3"/>
  </si>
  <si>
    <t>令和２年度10月行事予定･時数集計表（授業日数　日）</t>
    <phoneticPr fontId="3"/>
  </si>
  <si>
    <t>令和２年度11月行事予定･時数集計表（授業日数　日）</t>
    <phoneticPr fontId="3"/>
  </si>
  <si>
    <t>令和２年度 12月行事予定･時数集計表（授業日数　日）</t>
    <rPh sb="0" eb="1">
      <t>レイ</t>
    </rPh>
    <rPh sb="1" eb="2">
      <t>ワ</t>
    </rPh>
    <rPh sb="3" eb="5">
      <t>ネンド</t>
    </rPh>
    <phoneticPr fontId="3"/>
  </si>
  <si>
    <t>令和２年度 1月行事予定･時数集計表（授業日数　日）</t>
    <rPh sb="0" eb="1">
      <t>レイ</t>
    </rPh>
    <rPh sb="1" eb="2">
      <t>ワ</t>
    </rPh>
    <rPh sb="3" eb="5">
      <t>ネンド</t>
    </rPh>
    <rPh sb="4" eb="5">
      <t>ド</t>
    </rPh>
    <phoneticPr fontId="3"/>
  </si>
  <si>
    <t>令和２年度  月行事予定･時数集計表（授業日数　日）</t>
    <rPh sb="0" eb="1">
      <t>レイ</t>
    </rPh>
    <rPh sb="1" eb="2">
      <t>ワ</t>
    </rPh>
    <rPh sb="3" eb="5">
      <t>ネンド</t>
    </rPh>
    <phoneticPr fontId="3"/>
  </si>
  <si>
    <t>令和２年度 2月行事予定･時数集計表（授業日数　日）</t>
    <rPh sb="0" eb="1">
      <t>レイ</t>
    </rPh>
    <rPh sb="1" eb="2">
      <t>ワ</t>
    </rPh>
    <rPh sb="3" eb="5">
      <t>ネンド</t>
    </rPh>
    <phoneticPr fontId="3"/>
  </si>
  <si>
    <t>令和２年度 3月行事予定･時数集計表（授業日数　日）</t>
    <rPh sb="0" eb="1">
      <t>レイ</t>
    </rPh>
    <rPh sb="1" eb="2">
      <t>ワ</t>
    </rPh>
    <rPh sb="3" eb="5">
      <t>ネンド</t>
    </rPh>
    <phoneticPr fontId="3"/>
  </si>
  <si>
    <t>昭和の日</t>
    <rPh sb="0" eb="2">
      <t>ショウワ</t>
    </rPh>
    <rPh sb="3" eb="4">
      <t>ヒ</t>
    </rPh>
    <phoneticPr fontId="7"/>
  </si>
  <si>
    <t>憲法記念日</t>
    <rPh sb="0" eb="2">
      <t>ケンポウ</t>
    </rPh>
    <rPh sb="2" eb="5">
      <t>キネンビ</t>
    </rPh>
    <phoneticPr fontId="7"/>
  </si>
  <si>
    <t>みどりの日</t>
    <rPh sb="4" eb="5">
      <t>ヒ</t>
    </rPh>
    <phoneticPr fontId="7"/>
  </si>
  <si>
    <t>こどもの日</t>
    <rPh sb="4" eb="5">
      <t>ヒ</t>
    </rPh>
    <phoneticPr fontId="7"/>
  </si>
  <si>
    <t>振替休日</t>
    <rPh sb="0" eb="2">
      <t>フリカエ</t>
    </rPh>
    <rPh sb="2" eb="4">
      <t>キュウジツ</t>
    </rPh>
    <phoneticPr fontId="7"/>
  </si>
  <si>
    <t>海の日</t>
    <rPh sb="0" eb="1">
      <t>ウミ</t>
    </rPh>
    <rPh sb="2" eb="3">
      <t>ヒ</t>
    </rPh>
    <phoneticPr fontId="7"/>
  </si>
  <si>
    <t>敬老の日</t>
    <rPh sb="0" eb="2">
      <t>ケイロウ</t>
    </rPh>
    <rPh sb="3" eb="4">
      <t>ヒ</t>
    </rPh>
    <phoneticPr fontId="7"/>
  </si>
  <si>
    <t>秋分の日</t>
    <rPh sb="0" eb="2">
      <t>シュウブン</t>
    </rPh>
    <rPh sb="3" eb="4">
      <t>ヒ</t>
    </rPh>
    <phoneticPr fontId="7"/>
  </si>
  <si>
    <t>文化の日</t>
    <rPh sb="0" eb="2">
      <t>ブンカ</t>
    </rPh>
    <rPh sb="3" eb="4">
      <t>ヒ</t>
    </rPh>
    <phoneticPr fontId="7"/>
  </si>
  <si>
    <t>元日</t>
    <rPh sb="0" eb="2">
      <t>ガンジツ</t>
    </rPh>
    <phoneticPr fontId="7"/>
  </si>
  <si>
    <t>成人の日</t>
    <rPh sb="0" eb="2">
      <t>セイジン</t>
    </rPh>
    <rPh sb="3" eb="4">
      <t>ヒ</t>
    </rPh>
    <phoneticPr fontId="7"/>
  </si>
  <si>
    <t>建国記念の日</t>
    <rPh sb="0" eb="2">
      <t>ケンコク</t>
    </rPh>
    <rPh sb="2" eb="4">
      <t>キネン</t>
    </rPh>
    <rPh sb="5" eb="6">
      <t>ヒ</t>
    </rPh>
    <phoneticPr fontId="7"/>
  </si>
  <si>
    <t>天皇誕生日</t>
    <rPh sb="0" eb="2">
      <t>テンノウ</t>
    </rPh>
    <rPh sb="2" eb="5">
      <t>タンジョウビ</t>
    </rPh>
    <phoneticPr fontId="7"/>
  </si>
  <si>
    <t>週</t>
    <rPh sb="0" eb="1">
      <t>シュウ</t>
    </rPh>
    <phoneticPr fontId="7"/>
  </si>
  <si>
    <t>集</t>
    <rPh sb="0" eb="1">
      <t>シュウ</t>
    </rPh>
    <phoneticPr fontId="7"/>
  </si>
  <si>
    <t>朝</t>
    <rPh sb="0" eb="1">
      <t>アサ</t>
    </rPh>
    <phoneticPr fontId="7"/>
  </si>
  <si>
    <t>体</t>
    <rPh sb="0" eb="1">
      <t>カラダ</t>
    </rPh>
    <phoneticPr fontId="7"/>
  </si>
  <si>
    <t>たてわり遊び</t>
    <phoneticPr fontId="7"/>
  </si>
  <si>
    <t>学</t>
    <rPh sb="0" eb="1">
      <t>ガク</t>
    </rPh>
    <phoneticPr fontId="7"/>
  </si>
  <si>
    <t>音</t>
    <rPh sb="0" eb="1">
      <t>オト</t>
    </rPh>
    <phoneticPr fontId="7"/>
  </si>
  <si>
    <t>朝
体</t>
    <phoneticPr fontId="7"/>
  </si>
  <si>
    <t>閉庁日</t>
    <rPh sb="0" eb="3">
      <t>ヘイチョウビ</t>
    </rPh>
    <phoneticPr fontId="7"/>
  </si>
  <si>
    <t>山の日</t>
    <rPh sb="0" eb="1">
      <t>ヤマ</t>
    </rPh>
    <rPh sb="2" eb="3">
      <t>ヒ</t>
    </rPh>
    <phoneticPr fontId="7"/>
  </si>
  <si>
    <t>体朝ギネス</t>
    <rPh sb="0" eb="1">
      <t>カラダ</t>
    </rPh>
    <rPh sb="1" eb="2">
      <t>チョウ</t>
    </rPh>
    <phoneticPr fontId="7"/>
  </si>
  <si>
    <t>ユニ朝</t>
    <rPh sb="2" eb="3">
      <t>アサ</t>
    </rPh>
    <phoneticPr fontId="7"/>
  </si>
  <si>
    <t>勤労感謝の日</t>
    <rPh sb="0" eb="2">
      <t>キンロウ</t>
    </rPh>
    <rPh sb="2" eb="4">
      <t>カンシャ</t>
    </rPh>
    <rPh sb="5" eb="6">
      <t>ヒ</t>
    </rPh>
    <phoneticPr fontId="7"/>
  </si>
  <si>
    <t>展覧会　児童館賞日</t>
    <rPh sb="0" eb="3">
      <t>テンランカイ</t>
    </rPh>
    <rPh sb="4" eb="7">
      <t>ジドウカン</t>
    </rPh>
    <rPh sb="7" eb="8">
      <t>ショウ</t>
    </rPh>
    <rPh sb="8" eb="9">
      <t>ヒ</t>
    </rPh>
    <phoneticPr fontId="7"/>
  </si>
  <si>
    <t>クラブ⑦</t>
    <phoneticPr fontId="7"/>
  </si>
  <si>
    <t>給食終わり</t>
    <phoneticPr fontId="7"/>
  </si>
  <si>
    <t>持久走予備日</t>
    <phoneticPr fontId="7"/>
  </si>
  <si>
    <t>式</t>
    <rPh sb="0" eb="1">
      <t>シキ</t>
    </rPh>
    <phoneticPr fontId="7"/>
  </si>
  <si>
    <t>安全指導点検
たてわり交流給食準備(2時間目)</t>
    <rPh sb="11" eb="13">
      <t>コウリュウ</t>
    </rPh>
    <rPh sb="13" eb="15">
      <t>キュウショク</t>
    </rPh>
    <rPh sb="15" eb="17">
      <t>ジュンビ</t>
    </rPh>
    <rPh sb="19" eb="22">
      <t>ジカンメ</t>
    </rPh>
    <phoneticPr fontId="7"/>
  </si>
  <si>
    <t>クラブ⑫　</t>
    <phoneticPr fontId="7"/>
  </si>
  <si>
    <t xml:space="preserve">中・一貫卒業式
</t>
    <rPh sb="0" eb="1">
      <t>ナカ</t>
    </rPh>
    <rPh sb="2" eb="4">
      <t>イッカン</t>
    </rPh>
    <rPh sb="4" eb="7">
      <t>ソツギョウシキ</t>
    </rPh>
    <phoneticPr fontId="7"/>
  </si>
  <si>
    <t>春分の日</t>
    <rPh sb="0" eb="2">
      <t>シュンブン</t>
    </rPh>
    <rPh sb="3" eb="4">
      <t>ヒ</t>
    </rPh>
    <phoneticPr fontId="7"/>
  </si>
  <si>
    <t>朝</t>
    <phoneticPr fontId="7"/>
  </si>
  <si>
    <t>式</t>
    <rPh sb="0" eb="1">
      <t>シキ</t>
    </rPh>
    <phoneticPr fontId="7"/>
  </si>
  <si>
    <t>給食始</t>
    <rPh sb="0" eb="2">
      <t>キュウショク</t>
    </rPh>
    <rPh sb="2" eb="3">
      <t>ハジメ</t>
    </rPh>
    <phoneticPr fontId="7"/>
  </si>
  <si>
    <t>連合図工展始(～20日まで)</t>
    <rPh sb="0" eb="2">
      <t>レンゴウ</t>
    </rPh>
    <rPh sb="2" eb="4">
      <t>ズコウ</t>
    </rPh>
    <rPh sb="4" eb="5">
      <t>テン</t>
    </rPh>
    <rPh sb="5" eb="6">
      <t>ハジメ</t>
    </rPh>
    <rPh sb="10" eb="11">
      <t>ヒ</t>
    </rPh>
    <phoneticPr fontId="7"/>
  </si>
  <si>
    <t>全校朝会(ユニセフ報告あり)  
岩井移動教室(6)一日目</t>
    <rPh sb="17" eb="19">
      <t>イワイ</t>
    </rPh>
    <rPh sb="19" eb="21">
      <t>イドウ</t>
    </rPh>
    <phoneticPr fontId="7"/>
  </si>
  <si>
    <t>岩井移動教室(6)二日目</t>
    <rPh sb="9" eb="10">
      <t>ニ</t>
    </rPh>
    <phoneticPr fontId="7"/>
  </si>
  <si>
    <t>運動会　(給食なし)</t>
    <rPh sb="5" eb="7">
      <t>キュウショク</t>
    </rPh>
    <phoneticPr fontId="7"/>
  </si>
  <si>
    <t>連合水泳記録会予備日　午前授業給食有り(そうじあり)(天候不問)短縮時程 給食あり　</t>
    <phoneticPr fontId="7"/>
  </si>
  <si>
    <t>通学コース変更届全校配布日
情報モラル希望４</t>
    <rPh sb="0" eb="2">
      <t>ツウガク</t>
    </rPh>
    <rPh sb="5" eb="7">
      <t>ヘンコウ</t>
    </rPh>
    <rPh sb="7" eb="8">
      <t>トドケ</t>
    </rPh>
    <rPh sb="8" eb="10">
      <t>ゼンコウ</t>
    </rPh>
    <rPh sb="10" eb="12">
      <t>ハイフ</t>
    </rPh>
    <rPh sb="12" eb="13">
      <t>ヒ</t>
    </rPh>
    <phoneticPr fontId="7"/>
  </si>
  <si>
    <t>クラ紹</t>
    <rPh sb="2" eb="3">
      <t>ショウ</t>
    </rPh>
    <phoneticPr fontId="7"/>
  </si>
  <si>
    <t>スポーツの日　オリンピック開会式</t>
    <rPh sb="5" eb="6">
      <t>ヒ</t>
    </rPh>
    <rPh sb="13" eb="16">
      <t>カイカイシキ</t>
    </rPh>
    <phoneticPr fontId="7"/>
  </si>
  <si>
    <t>オリンピック閉会式</t>
    <rPh sb="6" eb="9">
      <t>ヘイカイシキ</t>
    </rPh>
    <phoneticPr fontId="7"/>
  </si>
  <si>
    <t>パラリンピック閉会式</t>
    <rPh sb="7" eb="10">
      <t>ヘイカイシキ</t>
    </rPh>
    <phoneticPr fontId="7"/>
  </si>
  <si>
    <t>土</t>
  </si>
  <si>
    <t>練馬区小学校音楽祭</t>
    <rPh sb="0" eb="3">
      <t>ネリマク</t>
    </rPh>
    <rPh sb="3" eb="6">
      <t>ショウガッコウ</t>
    </rPh>
    <rPh sb="6" eb="9">
      <t>オンガクサイ</t>
    </rPh>
    <phoneticPr fontId="7"/>
  </si>
  <si>
    <t>クラブ⑬</t>
    <phoneticPr fontId="7"/>
  </si>
  <si>
    <t>図書集</t>
    <rPh sb="0" eb="2">
      <t>トショ</t>
    </rPh>
    <rPh sb="2" eb="3">
      <t>アツ</t>
    </rPh>
    <phoneticPr fontId="7"/>
  </si>
  <si>
    <t>委員会⑩</t>
    <phoneticPr fontId="7"/>
  </si>
  <si>
    <t>登校日数18日</t>
    <rPh sb="0" eb="2">
      <t>トウコウ</t>
    </rPh>
    <rPh sb="2" eb="4">
      <t>ニッスウ</t>
    </rPh>
    <rPh sb="6" eb="7">
      <t>ヒ</t>
    </rPh>
    <phoneticPr fontId="7"/>
  </si>
  <si>
    <t>18日</t>
    <rPh sb="2" eb="3">
      <t>ヒ</t>
    </rPh>
    <phoneticPr fontId="7"/>
  </si>
  <si>
    <t>23日</t>
    <rPh sb="2" eb="3">
      <t>ヒ</t>
    </rPh>
    <phoneticPr fontId="7"/>
  </si>
  <si>
    <t>15日</t>
    <rPh sb="2" eb="3">
      <t>ヒ</t>
    </rPh>
    <phoneticPr fontId="7"/>
  </si>
  <si>
    <t>0日(パラ大会観戦は任意)</t>
    <rPh sb="1" eb="2">
      <t>ヒ</t>
    </rPh>
    <rPh sb="5" eb="7">
      <t>タイカイ</t>
    </rPh>
    <rPh sb="7" eb="9">
      <t>カンセン</t>
    </rPh>
    <rPh sb="10" eb="12">
      <t>ニンイ</t>
    </rPh>
    <phoneticPr fontId="7"/>
  </si>
  <si>
    <t>21日</t>
    <rPh sb="2" eb="3">
      <t>ヒ</t>
    </rPh>
    <phoneticPr fontId="7"/>
  </si>
  <si>
    <t>22日</t>
    <rPh sb="2" eb="3">
      <t>ヒ</t>
    </rPh>
    <phoneticPr fontId="7"/>
  </si>
  <si>
    <t>20日</t>
    <rPh sb="2" eb="3">
      <t>ヒ</t>
    </rPh>
    <phoneticPr fontId="7"/>
  </si>
  <si>
    <t>16日</t>
    <rPh sb="2" eb="3">
      <t>ヒ</t>
    </rPh>
    <phoneticPr fontId="7"/>
  </si>
  <si>
    <t>19日</t>
    <rPh sb="2" eb="3">
      <t>ヒ</t>
    </rPh>
    <phoneticPr fontId="7"/>
  </si>
  <si>
    <t>1～4年生18日(5～6年生19日)</t>
    <rPh sb="3" eb="5">
      <t>ネンセイ</t>
    </rPh>
    <rPh sb="7" eb="8">
      <t>ヒ</t>
    </rPh>
    <rPh sb="12" eb="14">
      <t>ネンセイ</t>
    </rPh>
    <rPh sb="16" eb="17">
      <t>ヒ</t>
    </rPh>
    <phoneticPr fontId="7"/>
  </si>
  <si>
    <t>校内研究授業(低)
該当学級以外４時間授業給食あり</t>
    <rPh sb="0" eb="2">
      <t>コウナイ</t>
    </rPh>
    <rPh sb="2" eb="4">
      <t>ケンキュウ</t>
    </rPh>
    <rPh sb="4" eb="6">
      <t>ジュギョウ</t>
    </rPh>
    <rPh sb="7" eb="8">
      <t>ヒク</t>
    </rPh>
    <rPh sb="10" eb="12">
      <t>ガイトウ</t>
    </rPh>
    <rPh sb="12" eb="14">
      <t>ガッキュウ</t>
    </rPh>
    <rPh sb="14" eb="16">
      <t>イガイ</t>
    </rPh>
    <rPh sb="17" eb="19">
      <t>ジカン</t>
    </rPh>
    <rPh sb="19" eb="21">
      <t>ジュギョウ</t>
    </rPh>
    <rPh sb="21" eb="23">
      <t>キュウショク</t>
    </rPh>
    <phoneticPr fontId="7"/>
  </si>
  <si>
    <t>６年生を送る会　たてわり交流給食　※１～５年のみ音楽朝会歌練習</t>
    <rPh sb="1" eb="3">
      <t>ネンセイ</t>
    </rPh>
    <rPh sb="4" eb="5">
      <t>オク</t>
    </rPh>
    <rPh sb="6" eb="7">
      <t>カイ</t>
    </rPh>
    <rPh sb="12" eb="14">
      <t>コウリュウ</t>
    </rPh>
    <rPh sb="14" eb="16">
      <t>キュウショク</t>
    </rPh>
    <rPh sb="21" eb="22">
      <t>ネン</t>
    </rPh>
    <rPh sb="24" eb="26">
      <t>オンガク</t>
    </rPh>
    <rPh sb="26" eb="28">
      <t>チョウカイ</t>
    </rPh>
    <rPh sb="28" eb="29">
      <t>ウタ</t>
    </rPh>
    <rPh sb="29" eb="31">
      <t>レンシュウ</t>
    </rPh>
    <phoneticPr fontId="7"/>
  </si>
  <si>
    <t>縄跳び体育朝会②</t>
    <rPh sb="0" eb="2">
      <t>ナワト</t>
    </rPh>
    <rPh sb="3" eb="5">
      <t>タイイク</t>
    </rPh>
    <rPh sb="5" eb="7">
      <t>チョウカイ</t>
    </rPh>
    <phoneticPr fontId="7"/>
  </si>
  <si>
    <t>体</t>
    <rPh sb="0" eb="1">
      <t>カラダ</t>
    </rPh>
    <phoneticPr fontId="7"/>
  </si>
  <si>
    <t>ギネス</t>
    <phoneticPr fontId="7"/>
  </si>
  <si>
    <t>軽井沢移動教室(５)三日目
(5年生以外休業日)</t>
    <rPh sb="10" eb="11">
      <t>サン</t>
    </rPh>
    <rPh sb="16" eb="18">
      <t>ネンセイ</t>
    </rPh>
    <rPh sb="18" eb="20">
      <t>イガイ</t>
    </rPh>
    <rPh sb="20" eb="23">
      <t>キュウギョウビ</t>
    </rPh>
    <phoneticPr fontId="7"/>
  </si>
  <si>
    <t>式</t>
    <rPh sb="0" eb="1">
      <t>シキ</t>
    </rPh>
    <phoneticPr fontId="7"/>
  </si>
  <si>
    <t>クラブ⑨</t>
    <phoneticPr fontId="7"/>
  </si>
  <si>
    <t xml:space="preserve">保護者会(456)14:30～
</t>
    <phoneticPr fontId="7"/>
  </si>
  <si>
    <t>保護者会(123)該当学年５時間授業</t>
    <rPh sb="9" eb="11">
      <t>ガイトウ</t>
    </rPh>
    <rPh sb="11" eb="13">
      <t>ガクネン</t>
    </rPh>
    <phoneticPr fontId="7"/>
  </si>
  <si>
    <t>幼修了式</t>
    <rPh sb="0" eb="1">
      <t>オサナ</t>
    </rPh>
    <rPh sb="1" eb="4">
      <t>シュウリョウシキ</t>
    </rPh>
    <phoneticPr fontId="7"/>
  </si>
  <si>
    <t>５年生のみ振替休業日</t>
    <rPh sb="1" eb="3">
      <t>ネンセイ</t>
    </rPh>
    <rPh sb="5" eb="6">
      <t>フ</t>
    </rPh>
    <rPh sb="6" eb="7">
      <t>カ</t>
    </rPh>
    <rPh sb="7" eb="10">
      <t>キュウギョウビ</t>
    </rPh>
    <phoneticPr fontId="7"/>
  </si>
  <si>
    <t>着衣泳(56)　給食終わり</t>
    <phoneticPr fontId="7"/>
  </si>
  <si>
    <t>たてわり（5年主導）</t>
    <rPh sb="6" eb="7">
      <t>ネン</t>
    </rPh>
    <rPh sb="7" eb="9">
      <t>シュドウ</t>
    </rPh>
    <phoneticPr fontId="7"/>
  </si>
  <si>
    <t xml:space="preserve">
</t>
    <phoneticPr fontId="7"/>
  </si>
  <si>
    <t>移動教室説明会(5年家庭科室　6年音楽室　15：00～)
消防写生会(2)候補１</t>
    <rPh sb="0" eb="2">
      <t>イドウ</t>
    </rPh>
    <rPh sb="2" eb="4">
      <t>キョウシツ</t>
    </rPh>
    <rPh sb="4" eb="7">
      <t>セツメイカイ</t>
    </rPh>
    <rPh sb="9" eb="10">
      <t>ネン</t>
    </rPh>
    <rPh sb="10" eb="14">
      <t>カテイカシツ</t>
    </rPh>
    <rPh sb="16" eb="17">
      <t>ネン</t>
    </rPh>
    <rPh sb="17" eb="20">
      <t>オンガクシツ</t>
    </rPh>
    <rPh sb="29" eb="31">
      <t>ショウボウ</t>
    </rPh>
    <rPh sb="31" eb="33">
      <t>シャセイ</t>
    </rPh>
    <rPh sb="33" eb="34">
      <t>カイ</t>
    </rPh>
    <rPh sb="37" eb="39">
      <t>コウホ</t>
    </rPh>
    <phoneticPr fontId="7"/>
  </si>
  <si>
    <r>
      <t xml:space="preserve">２学期始業式　給食無し
登下校重点指導　安全指導点検
</t>
    </r>
    <r>
      <rPr>
        <sz val="11"/>
        <color rgb="FFC00000"/>
        <rFont val="ＤＦ特太ゴシック体"/>
        <family val="3"/>
        <charset val="128"/>
      </rPr>
      <t/>
    </r>
    <rPh sb="1" eb="3">
      <t>ガッキ</t>
    </rPh>
    <rPh sb="3" eb="6">
      <t>シギョウシキ</t>
    </rPh>
    <rPh sb="7" eb="9">
      <t>キュウショク</t>
    </rPh>
    <rPh sb="9" eb="10">
      <t>ナ</t>
    </rPh>
    <rPh sb="12" eb="15">
      <t>トウゲコウ</t>
    </rPh>
    <rPh sb="15" eb="17">
      <t>ジュウテン</t>
    </rPh>
    <rPh sb="17" eb="19">
      <t>シドウ</t>
    </rPh>
    <rPh sb="20" eb="22">
      <t>アンゼン</t>
    </rPh>
    <rPh sb="22" eb="24">
      <t>シドウ</t>
    </rPh>
    <rPh sb="24" eb="26">
      <t>テンケン</t>
    </rPh>
    <phoneticPr fontId="7"/>
  </si>
  <si>
    <t>春季休業期間</t>
    <rPh sb="0" eb="2">
      <t>シュンキ</t>
    </rPh>
    <rPh sb="2" eb="4">
      <t>キュウギョウ</t>
    </rPh>
    <rPh sb="4" eb="6">
      <t>キカン</t>
    </rPh>
    <phoneticPr fontId="7"/>
  </si>
  <si>
    <t>春季休業終　
※新２年練習及び新６年入学式前日準備はございません　</t>
    <rPh sb="8" eb="9">
      <t>シン</t>
    </rPh>
    <rPh sb="13" eb="14">
      <t>オヨ</t>
    </rPh>
    <rPh sb="15" eb="16">
      <t>シン</t>
    </rPh>
    <rPh sb="17" eb="18">
      <t>ネン</t>
    </rPh>
    <phoneticPr fontId="7"/>
  </si>
  <si>
    <t>小中始業式　小入学式　安全指導点検　</t>
    <rPh sb="0" eb="2">
      <t>ショウチュウ</t>
    </rPh>
    <rPh sb="2" eb="4">
      <t>シギョウ</t>
    </rPh>
    <rPh sb="4" eb="5">
      <t>シキ</t>
    </rPh>
    <rPh sb="6" eb="7">
      <t>ショウ</t>
    </rPh>
    <rPh sb="7" eb="10">
      <t>ニュウガクシキ</t>
    </rPh>
    <rPh sb="15" eb="17">
      <t>テンケン</t>
    </rPh>
    <phoneticPr fontId="7"/>
  </si>
  <si>
    <t>委員会紹介集会　5時間授業　　
視力検査（2）離任式(2～6)</t>
    <rPh sb="0" eb="3">
      <t>イインカイ</t>
    </rPh>
    <rPh sb="3" eb="5">
      <t>ショウカイ</t>
    </rPh>
    <rPh sb="5" eb="7">
      <t>シュウカイ</t>
    </rPh>
    <rPh sb="16" eb="18">
      <t>シリョク</t>
    </rPh>
    <rPh sb="18" eb="20">
      <t>ケンサ</t>
    </rPh>
    <rPh sb="23" eb="26">
      <t>リニンシキ</t>
    </rPh>
    <phoneticPr fontId="7"/>
  </si>
  <si>
    <t>セーフティ教室(光が丘警察GT)</t>
    <rPh sb="5" eb="7">
      <t>キョウシツ</t>
    </rPh>
    <rPh sb="8" eb="9">
      <t>ヒカリ</t>
    </rPh>
    <rPh sb="10" eb="11">
      <t>オカ</t>
    </rPh>
    <rPh sb="11" eb="13">
      <t>ケイサツ</t>
    </rPh>
    <phoneticPr fontId="7"/>
  </si>
  <si>
    <t>耳鼻科検診(全)9：00～</t>
    <rPh sb="0" eb="3">
      <t>ジビカ</t>
    </rPh>
    <rPh sb="3" eb="5">
      <t>ケンシン</t>
    </rPh>
    <rPh sb="6" eb="7">
      <t>ゼン</t>
    </rPh>
    <phoneticPr fontId="7"/>
  </si>
  <si>
    <t>視力検査(1)　交通安全教室(12)　
5時間授業
PTA委員総会P6</t>
    <rPh sb="0" eb="2">
      <t>シリョク</t>
    </rPh>
    <rPh sb="2" eb="4">
      <t>ケンサ</t>
    </rPh>
    <rPh sb="21" eb="23">
      <t>ジカン</t>
    </rPh>
    <rPh sb="23" eb="25">
      <t>ジュギョウ</t>
    </rPh>
    <rPh sb="29" eb="31">
      <t>イイン</t>
    </rPh>
    <rPh sb="31" eb="33">
      <t>ソウカイ</t>
    </rPh>
    <phoneticPr fontId="7"/>
  </si>
  <si>
    <t>短縮時程　４時間授業(小学校教育会総会のため)</t>
    <phoneticPr fontId="7"/>
  </si>
  <si>
    <t>尿検査1次2回目(移動不可)　PTA総会歓送迎会　　</t>
    <phoneticPr fontId="7"/>
  </si>
  <si>
    <t>歯科検診(全)9：00～</t>
    <rPh sb="0" eb="2">
      <t>シカ</t>
    </rPh>
    <rPh sb="2" eb="4">
      <t>ケンシン</t>
    </rPh>
    <rPh sb="5" eb="6">
      <t>ゼン</t>
    </rPh>
    <phoneticPr fontId="7"/>
  </si>
  <si>
    <t>運動会係作業②P6(56)
1年4時間2～4年5時間</t>
    <phoneticPr fontId="7"/>
  </si>
  <si>
    <t>尿検査2次検査(該当者)</t>
    <rPh sb="0" eb="3">
      <t>ニョウケンサ</t>
    </rPh>
    <rPh sb="4" eb="5">
      <t>ツギ</t>
    </rPh>
    <rPh sb="5" eb="7">
      <t>ケンサ</t>
    </rPh>
    <rPh sb="8" eb="11">
      <t>ガイトウシャ</t>
    </rPh>
    <phoneticPr fontId="7"/>
  </si>
  <si>
    <t>運動会係作業③P6(56)
1年4時間2～4年5時間</t>
    <phoneticPr fontId="7"/>
  </si>
  <si>
    <t>運動会係作業①P6　
1年4時間2～4年5時間　たてわり遊び</t>
    <phoneticPr fontId="7"/>
  </si>
  <si>
    <t xml:space="preserve">１年生５時間授業開始
</t>
    <rPh sb="1" eb="3">
      <t>ネンセイ</t>
    </rPh>
    <rPh sb="4" eb="6">
      <t>ジカン</t>
    </rPh>
    <rPh sb="6" eb="8">
      <t>ジュギョウ</t>
    </rPh>
    <rPh sb="8" eb="10">
      <t>カイシ</t>
    </rPh>
    <phoneticPr fontId="7"/>
  </si>
  <si>
    <t>学習補充</t>
    <phoneticPr fontId="7"/>
  </si>
  <si>
    <t>全校練習③P1※雨天体育館　
56年以外4時間授業(運動会前日準備のため)　尿検査2次検査・予備日(該当者)</t>
    <rPh sb="0" eb="2">
      <t>ゼンコウ</t>
    </rPh>
    <rPh sb="38" eb="41">
      <t>ニョウケンサ</t>
    </rPh>
    <rPh sb="42" eb="43">
      <t>ツギ</t>
    </rPh>
    <rPh sb="43" eb="45">
      <t>ケンサ</t>
    </rPh>
    <rPh sb="46" eb="49">
      <t>ヨビビ</t>
    </rPh>
    <rPh sb="50" eb="53">
      <t>ガイトウシャ</t>
    </rPh>
    <phoneticPr fontId="7"/>
  </si>
  <si>
    <t>運動会予備日</t>
    <phoneticPr fontId="7"/>
  </si>
  <si>
    <t>安全指導点検　</t>
    <phoneticPr fontId="7"/>
  </si>
  <si>
    <t xml:space="preserve">体力テスト説明用体育朝会 </t>
    <rPh sb="5" eb="7">
      <t>セツメイ</t>
    </rPh>
    <rPh sb="7" eb="8">
      <t>ヨウ</t>
    </rPh>
    <phoneticPr fontId="7"/>
  </si>
  <si>
    <t>こころの劇場　給食ありPM(6)
色覚検査(4年・希望者)</t>
    <rPh sb="4" eb="6">
      <t>ゲキジョウ</t>
    </rPh>
    <rPh sb="7" eb="9">
      <t>キュウショク</t>
    </rPh>
    <rPh sb="17" eb="19">
      <t>シキカク</t>
    </rPh>
    <rPh sb="19" eb="21">
      <t>ケンサ</t>
    </rPh>
    <rPh sb="23" eb="24">
      <t>ネン</t>
    </rPh>
    <rPh sb="25" eb="28">
      <t>キボウシャ</t>
    </rPh>
    <phoneticPr fontId="7"/>
  </si>
  <si>
    <t xml:space="preserve">体力テスト２日目
</t>
    <phoneticPr fontId="7"/>
  </si>
  <si>
    <t>プール開き全校朝会
読書旬間（～30日）</t>
    <rPh sb="10" eb="12">
      <t>ドクショ</t>
    </rPh>
    <rPh sb="12" eb="14">
      <t>ジュンカン</t>
    </rPh>
    <rPh sb="18" eb="19">
      <t>ヒ</t>
    </rPh>
    <phoneticPr fontId="7"/>
  </si>
  <si>
    <t>開校記念日(児童休業日)</t>
    <rPh sb="0" eb="2">
      <t>カイコウ</t>
    </rPh>
    <rPh sb="2" eb="5">
      <t>キネンビ</t>
    </rPh>
    <rPh sb="6" eb="8">
      <t>ジドウ</t>
    </rPh>
    <rPh sb="8" eb="10">
      <t>キュウギョウ</t>
    </rPh>
    <rPh sb="10" eb="11">
      <t>ヒ</t>
    </rPh>
    <phoneticPr fontId="7"/>
  </si>
  <si>
    <t>全学年4時間授業給食あり(校区別協議会のため)</t>
    <rPh sb="0" eb="1">
      <t>ゼン</t>
    </rPh>
    <rPh sb="1" eb="3">
      <t>ガクネン</t>
    </rPh>
    <rPh sb="4" eb="6">
      <t>ジカン</t>
    </rPh>
    <rPh sb="6" eb="8">
      <t>ジュギョウ</t>
    </rPh>
    <rPh sb="8" eb="10">
      <t>キュウショク</t>
    </rPh>
    <rPh sb="13" eb="14">
      <t>コウ</t>
    </rPh>
    <rPh sb="14" eb="16">
      <t>クベツ</t>
    </rPh>
    <rPh sb="16" eb="19">
      <t>キョウギカイ</t>
    </rPh>
    <phoneticPr fontId="7"/>
  </si>
  <si>
    <t xml:space="preserve">軽井沢移動教室(５)二日目
</t>
    <rPh sb="10" eb="11">
      <t>ニ</t>
    </rPh>
    <phoneticPr fontId="7"/>
  </si>
  <si>
    <t>保護者会(123)15:00～　１～３年P6無し</t>
    <rPh sb="19" eb="20">
      <t>ネン</t>
    </rPh>
    <rPh sb="22" eb="23">
      <t>ナ</t>
    </rPh>
    <phoneticPr fontId="7"/>
  </si>
  <si>
    <t>パラリンピック観戦日(任意)
※希望する4～6年生競技場で観戦予定　登校日としない</t>
    <rPh sb="7" eb="9">
      <t>カンセン</t>
    </rPh>
    <rPh sb="9" eb="10">
      <t>ヒ</t>
    </rPh>
    <rPh sb="11" eb="13">
      <t>ニンイ</t>
    </rPh>
    <rPh sb="16" eb="18">
      <t>キボウ</t>
    </rPh>
    <rPh sb="23" eb="25">
      <t>ネンセイ</t>
    </rPh>
    <rPh sb="25" eb="28">
      <t>キョウギジョウ</t>
    </rPh>
    <rPh sb="29" eb="31">
      <t>カンセン</t>
    </rPh>
    <rPh sb="31" eb="33">
      <t>ヨテイ</t>
    </rPh>
    <rPh sb="34" eb="37">
      <t>トウコウビ</t>
    </rPh>
    <phoneticPr fontId="7"/>
  </si>
  <si>
    <t>連合水泳記録会
午前授業給食あり(そうじあり)短縮時程</t>
    <phoneticPr fontId="7"/>
  </si>
  <si>
    <t>発育測定(2)</t>
    <phoneticPr fontId="7"/>
  </si>
  <si>
    <t>たてわり遊び　</t>
    <phoneticPr fontId="7"/>
  </si>
  <si>
    <t>学習補充</t>
    <rPh sb="0" eb="2">
      <t>ガクシュウ</t>
    </rPh>
    <rPh sb="2" eb="4">
      <t>ホジュウ</t>
    </rPh>
    <phoneticPr fontId="7"/>
  </si>
  <si>
    <t>移動教室前日検診(6)13：05～
学力グランプリ第一回(56対象)</t>
    <rPh sb="4" eb="5">
      <t>マエ</t>
    </rPh>
    <rPh sb="18" eb="20">
      <t>ガクリョク</t>
    </rPh>
    <rPh sb="25" eb="26">
      <t>ダイ</t>
    </rPh>
    <rPh sb="26" eb="28">
      <t>イッカイ</t>
    </rPh>
    <rPh sb="31" eb="33">
      <t>タイショウ</t>
    </rPh>
    <phoneticPr fontId="7"/>
  </si>
  <si>
    <t>校庭・体育館使用不可(他団体貸し出しのため)</t>
    <rPh sb="0" eb="2">
      <t>コウテイ</t>
    </rPh>
    <rPh sb="3" eb="6">
      <t>タイイクカン</t>
    </rPh>
    <rPh sb="6" eb="8">
      <t>シヨウ</t>
    </rPh>
    <rPh sb="8" eb="10">
      <t>フカ</t>
    </rPh>
    <rPh sb="11" eb="12">
      <t>ホカ</t>
    </rPh>
    <rPh sb="12" eb="14">
      <t>ダンタイ</t>
    </rPh>
    <rPh sb="14" eb="15">
      <t>カ</t>
    </rPh>
    <rPh sb="16" eb="17">
      <t>ダ</t>
    </rPh>
    <phoneticPr fontId="7"/>
  </si>
  <si>
    <t>校庭・体育館使用不可(近隣幼稚園・保育園貸し出しのため)</t>
    <rPh sb="0" eb="2">
      <t>コウテイ</t>
    </rPh>
    <rPh sb="3" eb="6">
      <t>タイイクカン</t>
    </rPh>
    <rPh sb="6" eb="8">
      <t>シヨウ</t>
    </rPh>
    <rPh sb="8" eb="10">
      <t>フカ</t>
    </rPh>
    <rPh sb="11" eb="13">
      <t>キンリン</t>
    </rPh>
    <rPh sb="13" eb="16">
      <t>ヨウチエン</t>
    </rPh>
    <rPh sb="17" eb="20">
      <t>ホイクエン</t>
    </rPh>
    <rPh sb="20" eb="21">
      <t>カ</t>
    </rPh>
    <rPh sb="22" eb="23">
      <t>ダ</t>
    </rPh>
    <phoneticPr fontId="7"/>
  </si>
  <si>
    <t>都民の日(児童登校日)　
安全指導点検
岩井移動教室(6)四日目</t>
    <rPh sb="5" eb="7">
      <t>ジドウ</t>
    </rPh>
    <rPh sb="7" eb="10">
      <t>トウコウビ</t>
    </rPh>
    <rPh sb="29" eb="30">
      <t>ヨン</t>
    </rPh>
    <phoneticPr fontId="7"/>
  </si>
  <si>
    <t>4時間授業給食あり(教育会全体会のため)</t>
    <rPh sb="1" eb="3">
      <t>ジカン</t>
    </rPh>
    <rPh sb="3" eb="5">
      <t>ジュギョウ</t>
    </rPh>
    <rPh sb="5" eb="7">
      <t>キュウショク</t>
    </rPh>
    <rPh sb="10" eb="12">
      <t>キョウイク</t>
    </rPh>
    <rPh sb="12" eb="13">
      <t>カイ</t>
    </rPh>
    <rPh sb="13" eb="16">
      <t>ゼンタイカイ</t>
    </rPh>
    <phoneticPr fontId="7"/>
  </si>
  <si>
    <t>安全指導点検
マット撤収(6)</t>
    <rPh sb="10" eb="12">
      <t>テッシュウ</t>
    </rPh>
    <phoneticPr fontId="7"/>
  </si>
  <si>
    <t>1～5年5時間授業(会場準備のため)　会場準備(6)P6</t>
    <rPh sb="3" eb="4">
      <t>ネン</t>
    </rPh>
    <rPh sb="5" eb="7">
      <t>ジカン</t>
    </rPh>
    <rPh sb="7" eb="9">
      <t>ジュギョウ</t>
    </rPh>
    <rPh sb="10" eb="12">
      <t>カイジョウ</t>
    </rPh>
    <rPh sb="12" eb="14">
      <t>ジュンビ</t>
    </rPh>
    <rPh sb="19" eb="21">
      <t>カイジョウ</t>
    </rPh>
    <rPh sb="21" eb="23">
      <t>ジュンビ</t>
    </rPh>
    <phoneticPr fontId="7"/>
  </si>
  <si>
    <t>全学年立体作品搬入</t>
    <rPh sb="0" eb="1">
      <t>スベ</t>
    </rPh>
    <rPh sb="1" eb="3">
      <t>ガクネン</t>
    </rPh>
    <rPh sb="3" eb="5">
      <t>リッタイ</t>
    </rPh>
    <rPh sb="5" eb="7">
      <t>サクヒン</t>
    </rPh>
    <rPh sb="7" eb="9">
      <t>ハンニュウ</t>
    </rPh>
    <phoneticPr fontId="7"/>
  </si>
  <si>
    <t>たてわり遊び　</t>
    <phoneticPr fontId="7"/>
  </si>
  <si>
    <t>展覧会　学校公開日　給食無し
児童は４時間で下校</t>
    <rPh sb="0" eb="3">
      <t>テンランカイ</t>
    </rPh>
    <rPh sb="10" eb="12">
      <t>キュウショク</t>
    </rPh>
    <rPh sb="12" eb="13">
      <t>ナ</t>
    </rPh>
    <rPh sb="15" eb="17">
      <t>ジドウ</t>
    </rPh>
    <rPh sb="19" eb="21">
      <t>ジカン</t>
    </rPh>
    <rPh sb="22" eb="24">
      <t>ゲコウ</t>
    </rPh>
    <phoneticPr fontId="7"/>
  </si>
  <si>
    <t>個人面談①　5時間授業</t>
    <phoneticPr fontId="7"/>
  </si>
  <si>
    <t>全学年４時間授業給食あり(就学時健康診断のため)</t>
    <rPh sb="0" eb="1">
      <t>ゼン</t>
    </rPh>
    <rPh sb="1" eb="3">
      <t>ガクネン</t>
    </rPh>
    <rPh sb="4" eb="6">
      <t>ジカン</t>
    </rPh>
    <rPh sb="6" eb="8">
      <t>ジュギョウ</t>
    </rPh>
    <rPh sb="8" eb="10">
      <t>キュウショク</t>
    </rPh>
    <phoneticPr fontId="7"/>
  </si>
  <si>
    <t xml:space="preserve">個人面談③　5時間授業
感謝の気持ちを伝える会P1
</t>
    <rPh sb="19" eb="20">
      <t>ツタ</t>
    </rPh>
    <phoneticPr fontId="7"/>
  </si>
  <si>
    <t>個人面談④　5時間授業　体力向上旬間始(持久走)　体育朝会
　</t>
    <phoneticPr fontId="7"/>
  </si>
  <si>
    <t>安全指導点検　個人面談⑥</t>
    <rPh sb="7" eb="9">
      <t>コジン</t>
    </rPh>
    <rPh sb="9" eb="11">
      <t>メンダン</t>
    </rPh>
    <phoneticPr fontId="7"/>
  </si>
  <si>
    <t>研究授業(高学年)　対象学級以外５時間授業</t>
    <rPh sb="0" eb="2">
      <t>ケンキュウ</t>
    </rPh>
    <phoneticPr fontId="7"/>
  </si>
  <si>
    <t>診断テスト(456)　　
保護者会(456)15:00～ 456年P6無し
　　</t>
    <rPh sb="35" eb="36">
      <t>ナ</t>
    </rPh>
    <phoneticPr fontId="7"/>
  </si>
  <si>
    <r>
      <t>２学期終業式　</t>
    </r>
    <r>
      <rPr>
        <sz val="9"/>
        <color rgb="FFFF0000"/>
        <rFont val="ＤＦ特太ゴシック体"/>
        <family val="3"/>
        <charset val="128"/>
      </rPr>
      <t/>
    </r>
    <rPh sb="1" eb="3">
      <t>ガッキ</t>
    </rPh>
    <rPh sb="3" eb="6">
      <t>シュウギョウシキ</t>
    </rPh>
    <phoneticPr fontId="7"/>
  </si>
  <si>
    <t>冬季休業日終</t>
    <rPh sb="0" eb="2">
      <t>トウキ</t>
    </rPh>
    <rPh sb="2" eb="5">
      <t>キュウギョウビ</t>
    </rPh>
    <rPh sb="5" eb="6">
      <t>オ</t>
    </rPh>
    <phoneticPr fontId="7"/>
  </si>
  <si>
    <t>発育測定(2)　書初め②</t>
    <phoneticPr fontId="7"/>
  </si>
  <si>
    <t>発育測定(3)　書初め③</t>
    <phoneticPr fontId="7"/>
  </si>
  <si>
    <t>発育測定(5)</t>
    <phoneticPr fontId="7"/>
  </si>
  <si>
    <t>発育測定(6)</t>
    <phoneticPr fontId="7"/>
  </si>
  <si>
    <t xml:space="preserve">社会科見学(6)
</t>
    <rPh sb="0" eb="3">
      <t>シャカイカ</t>
    </rPh>
    <rPh sb="3" eb="5">
      <t>ケンガク</t>
    </rPh>
    <phoneticPr fontId="7"/>
  </si>
  <si>
    <t>連合書写展</t>
    <rPh sb="0" eb="2">
      <t>レンゴウ</t>
    </rPh>
    <rPh sb="2" eb="4">
      <t>ショシャ</t>
    </rPh>
    <rPh sb="4" eb="5">
      <t>テン</t>
    </rPh>
    <phoneticPr fontId="7"/>
  </si>
  <si>
    <t>学力グランプリ第二回(45)
全学年5時間授業(学力グランプリのため)</t>
    <rPh sb="15" eb="16">
      <t>スベ</t>
    </rPh>
    <rPh sb="16" eb="18">
      <t>ガクネン</t>
    </rPh>
    <rPh sb="19" eb="21">
      <t>ジカン</t>
    </rPh>
    <rPh sb="21" eb="23">
      <t>ジュギョウ</t>
    </rPh>
    <rPh sb="24" eb="26">
      <t>ガクリョク</t>
    </rPh>
    <phoneticPr fontId="7"/>
  </si>
  <si>
    <t>短縮時程４時間授業給食あり(北町小学校研究発表会のため)</t>
    <rPh sb="0" eb="2">
      <t>タンシュク</t>
    </rPh>
    <rPh sb="2" eb="4">
      <t>ジテイ</t>
    </rPh>
    <rPh sb="14" eb="16">
      <t>キタマチ</t>
    </rPh>
    <rPh sb="16" eb="19">
      <t>ショウガッコウ</t>
    </rPh>
    <rPh sb="19" eb="21">
      <t>ケンキュウ</t>
    </rPh>
    <rPh sb="21" eb="24">
      <t>ハッピョウカイ</t>
    </rPh>
    <phoneticPr fontId="7"/>
  </si>
  <si>
    <t>社会科見学(3)</t>
    <phoneticPr fontId="7"/>
  </si>
  <si>
    <t>４時間給食あり(教育会研究発表会のため)</t>
    <phoneticPr fontId="7"/>
  </si>
  <si>
    <t>安全指導点検</t>
    <phoneticPr fontId="7"/>
  </si>
  <si>
    <t>感謝の集い　６年のみ６時間授業</t>
    <rPh sb="7" eb="8">
      <t>ネン</t>
    </rPh>
    <rPh sb="11" eb="13">
      <t>ジカン</t>
    </rPh>
    <rPh sb="13" eb="15">
      <t>ジュギョウ</t>
    </rPh>
    <phoneticPr fontId="7"/>
  </si>
  <si>
    <t xml:space="preserve">学習補充 ことば終わりの会
</t>
    <rPh sb="0" eb="2">
      <t>ガクシュウ</t>
    </rPh>
    <rPh sb="2" eb="4">
      <t>ホジュウ</t>
    </rPh>
    <rPh sb="8" eb="9">
      <t>オ</t>
    </rPh>
    <rPh sb="12" eb="13">
      <t>カイ</t>
    </rPh>
    <phoneticPr fontId="7"/>
  </si>
  <si>
    <t>卒業式準備午前授業(12346)
5年のみ５時間授業
給食終わり</t>
    <rPh sb="27" eb="29">
      <t>キュウショク</t>
    </rPh>
    <rPh sb="29" eb="30">
      <t>オ</t>
    </rPh>
    <phoneticPr fontId="7"/>
  </si>
  <si>
    <t>小修了式　卒業式予行(1～4年２時間目終了後下校56年4時間授業)</t>
    <rPh sb="0" eb="1">
      <t>ショウ</t>
    </rPh>
    <rPh sb="1" eb="4">
      <t>シュウリョウシキ</t>
    </rPh>
    <phoneticPr fontId="7"/>
  </si>
  <si>
    <t>卒業式(56年生のみ登校　4時間目終了後下校)　</t>
    <rPh sb="0" eb="3">
      <t>ソツギョウシキ</t>
    </rPh>
    <rPh sb="6" eb="8">
      <t>ネンセイ</t>
    </rPh>
    <rPh sb="10" eb="12">
      <t>トウコウ</t>
    </rPh>
    <phoneticPr fontId="7"/>
  </si>
  <si>
    <t>春季休業日始</t>
    <phoneticPr fontId="7"/>
  </si>
  <si>
    <t>避難訓練防災訓練</t>
    <rPh sb="4" eb="6">
      <t>ボウサイ</t>
    </rPh>
    <rPh sb="6" eb="8">
      <t>クンレン</t>
    </rPh>
    <phoneticPr fontId="7"/>
  </si>
  <si>
    <r>
      <t>1月</t>
    </r>
    <r>
      <rPr>
        <b/>
        <sz val="12"/>
        <color theme="1"/>
        <rFont val="ＤＦ特太ゴシック体"/>
        <family val="3"/>
        <charset val="128"/>
      </rPr>
      <t>(予告なし避難訓練実施)</t>
    </r>
    <rPh sb="1" eb="2">
      <t>ガツ</t>
    </rPh>
    <rPh sb="3" eb="5">
      <t>ヨコク</t>
    </rPh>
    <rPh sb="7" eb="9">
      <t>ヒナン</t>
    </rPh>
    <rPh sb="9" eb="11">
      <t>クンレン</t>
    </rPh>
    <rPh sb="11" eb="13">
      <t>ジッシ</t>
    </rPh>
    <phoneticPr fontId="3"/>
  </si>
  <si>
    <r>
      <t>2月</t>
    </r>
    <r>
      <rPr>
        <b/>
        <sz val="11"/>
        <color theme="1"/>
        <rFont val="ＤＦ特太ゴシック体"/>
        <family val="3"/>
        <charset val="128"/>
      </rPr>
      <t>(予告なし避難訓練実施)</t>
    </r>
    <rPh sb="1" eb="2">
      <t>ガツ</t>
    </rPh>
    <phoneticPr fontId="3"/>
  </si>
  <si>
    <r>
      <t>3月</t>
    </r>
    <r>
      <rPr>
        <b/>
        <sz val="11"/>
        <color theme="1"/>
        <rFont val="ＤＦ特太ゴシック体"/>
        <family val="3"/>
        <charset val="128"/>
      </rPr>
      <t>(予告なし避難訓練実施)</t>
    </r>
    <rPh sb="1" eb="2">
      <t>ガツ</t>
    </rPh>
    <phoneticPr fontId="3"/>
  </si>
  <si>
    <t>社会科見学(5)
委員会⑧</t>
    <rPh sb="0" eb="3">
      <t>シャカイカ</t>
    </rPh>
    <phoneticPr fontId="7"/>
  </si>
  <si>
    <t>たてわり遊び　教育実習生受け入れ期間　交通安全教室(3)　読書月間～11月6日まで</t>
    <rPh sb="7" eb="9">
      <t>キョウイク</t>
    </rPh>
    <rPh sb="9" eb="12">
      <t>ジッシュウセイ</t>
    </rPh>
    <rPh sb="12" eb="13">
      <t>ウ</t>
    </rPh>
    <rPh sb="14" eb="15">
      <t>イ</t>
    </rPh>
    <rPh sb="16" eb="18">
      <t>キカン</t>
    </rPh>
    <rPh sb="19" eb="21">
      <t>コウツウ</t>
    </rPh>
    <rPh sb="21" eb="23">
      <t>アンゼン</t>
    </rPh>
    <rPh sb="29" eb="31">
      <t>ドクショ</t>
    </rPh>
    <rPh sb="31" eb="33">
      <t>ゲッカン</t>
    </rPh>
    <rPh sb="36" eb="37">
      <t>ツキ</t>
    </rPh>
    <rPh sb="38" eb="39">
      <t>ヒ</t>
    </rPh>
    <phoneticPr fontId="7"/>
  </si>
  <si>
    <t>クラブ⑧　
読書月間終</t>
    <rPh sb="6" eb="8">
      <t>ドクショ</t>
    </rPh>
    <rPh sb="8" eb="10">
      <t>ゲッカン</t>
    </rPh>
    <rPh sb="10" eb="11">
      <t>オ</t>
    </rPh>
    <phoneticPr fontId="7"/>
  </si>
  <si>
    <t xml:space="preserve">安全指導点検　
５時間授業
避難訓練(集団下校) </t>
    <phoneticPr fontId="7"/>
  </si>
  <si>
    <t>あいさつ運動(～9月12日)
発育測定(１)</t>
    <rPh sb="9" eb="10">
      <t>ツキ</t>
    </rPh>
    <rPh sb="12" eb="13">
      <t>ヒ</t>
    </rPh>
    <rPh sb="15" eb="17">
      <t>ハツイク</t>
    </rPh>
    <rPh sb="17" eb="19">
      <t>ソクテイ</t>
    </rPh>
    <phoneticPr fontId="7"/>
  </si>
  <si>
    <t>避難訓練
校内研究授業(中)
該当学級以外４時間授業給食あり</t>
    <rPh sb="5" eb="7">
      <t>コウナイ</t>
    </rPh>
    <rPh sb="7" eb="9">
      <t>ケンキュウ</t>
    </rPh>
    <rPh sb="9" eb="11">
      <t>ジュギョウ</t>
    </rPh>
    <rPh sb="12" eb="13">
      <t>ナカ</t>
    </rPh>
    <phoneticPr fontId="7"/>
  </si>
  <si>
    <t>保護者会（34）14:00～15:00体育館　 聴力検査(5)　</t>
    <rPh sb="24" eb="26">
      <t>チョウリョク</t>
    </rPh>
    <rPh sb="26" eb="28">
      <t>ケンサ</t>
    </rPh>
    <phoneticPr fontId="7"/>
  </si>
  <si>
    <t>保護者会（12）14:00～15:30
個人面談〆切 聴力検査(3)
１年給食始め(3時間め修了後に給食を食べ下校)</t>
    <rPh sb="43" eb="45">
      <t>ジカン</t>
    </rPh>
    <rPh sb="46" eb="48">
      <t>シュウリョウ</t>
    </rPh>
    <phoneticPr fontId="7"/>
  </si>
  <si>
    <t>プールおさめ　 発育測定(3)　</t>
    <phoneticPr fontId="7"/>
  </si>
  <si>
    <t>学校公開日　委員会⑨　道徳授業地区公開講座　薬物乱用防止教室(6)</t>
    <rPh sb="0" eb="2">
      <t>ガッコウ</t>
    </rPh>
    <rPh sb="2" eb="4">
      <t>コウカイ</t>
    </rPh>
    <rPh sb="4" eb="5">
      <t>ヒ</t>
    </rPh>
    <rPh sb="6" eb="9">
      <t>イインカイ</t>
    </rPh>
    <phoneticPr fontId="7"/>
  </si>
  <si>
    <t>委員会①　
発育測定(456)P1～</t>
    <rPh sb="6" eb="8">
      <t>ハツイク</t>
    </rPh>
    <rPh sb="8" eb="10">
      <t>ソクテイ</t>
    </rPh>
    <phoneticPr fontId="7"/>
  </si>
  <si>
    <t>クラブ④　</t>
    <phoneticPr fontId="7"/>
  </si>
  <si>
    <t>ギネス始(～11月24日)
発育測定(4)</t>
    <phoneticPr fontId="7"/>
  </si>
  <si>
    <t>学校公開日　委員会⑥
縄跳び大会(体力向上旬間終)　部活動体験(6)　親子スマホ教室希望２　P2</t>
    <rPh sb="6" eb="9">
      <t>イインカイ</t>
    </rPh>
    <rPh sb="11" eb="13">
      <t>ナワト</t>
    </rPh>
    <rPh sb="14" eb="15">
      <t>オオ</t>
    </rPh>
    <rPh sb="15" eb="16">
      <t>カイ</t>
    </rPh>
    <rPh sb="17" eb="19">
      <t>タイリョク</t>
    </rPh>
    <rPh sb="19" eb="21">
      <t>コウジョウ</t>
    </rPh>
    <rPh sb="21" eb="23">
      <t>ジュンカン</t>
    </rPh>
    <rPh sb="23" eb="24">
      <t>オ</t>
    </rPh>
    <rPh sb="26" eb="29">
      <t>ブカツドウ</t>
    </rPh>
    <rPh sb="29" eb="31">
      <t>タイケン</t>
    </rPh>
    <phoneticPr fontId="7"/>
  </si>
  <si>
    <t>学校公開日 
親子スマホ教室希望３　P2</t>
    <phoneticPr fontId="7"/>
  </si>
  <si>
    <t>委員会⑤　 発育測定(5)
あいさつ運動終　</t>
    <rPh sb="0" eb="3">
      <t>イインカイ</t>
    </rPh>
    <rPh sb="20" eb="21">
      <t>オ</t>
    </rPh>
    <phoneticPr fontId="7"/>
  </si>
  <si>
    <t>体力テスト予備１　クラブ③　</t>
    <rPh sb="5" eb="7">
      <t>ヨビ</t>
    </rPh>
    <phoneticPr fontId="7"/>
  </si>
  <si>
    <t>学校公開日　避難訓練区一斉
親子スマホ教室希望１　P2</t>
    <rPh sb="6" eb="8">
      <t>ヒナン</t>
    </rPh>
    <rPh sb="8" eb="10">
      <t>クンレン</t>
    </rPh>
    <rPh sb="10" eb="11">
      <t>ク</t>
    </rPh>
    <rPh sb="11" eb="13">
      <t>イッセイ</t>
    </rPh>
    <rPh sb="14" eb="16">
      <t>オヤコ</t>
    </rPh>
    <rPh sb="19" eb="21">
      <t>キョウシツ</t>
    </rPh>
    <rPh sb="21" eb="23">
      <t>キボウ</t>
    </rPh>
    <phoneticPr fontId="7"/>
  </si>
  <si>
    <t>学校公開日　持久走大会４時間給食なし　体力向上旬間終了</t>
    <rPh sb="6" eb="9">
      <t>ジキュウソウ</t>
    </rPh>
    <rPh sb="9" eb="11">
      <t>タイカイ</t>
    </rPh>
    <rPh sb="12" eb="14">
      <t>ジカン</t>
    </rPh>
    <rPh sb="14" eb="16">
      <t>キュウショク</t>
    </rPh>
    <rPh sb="19" eb="21">
      <t>タイリョク</t>
    </rPh>
    <rPh sb="21" eb="23">
      <t>コウジョウ</t>
    </rPh>
    <rPh sb="23" eb="25">
      <t>ジュンカン</t>
    </rPh>
    <rPh sb="25" eb="27">
      <t>シュウリョウ</t>
    </rPh>
    <phoneticPr fontId="7"/>
  </si>
  <si>
    <t>一年全校朝会参加開始　
全学級通常給食提供開始
ことばの教室保護者会　発育測定(123)P1～</t>
    <rPh sb="12" eb="13">
      <t>ゼン</t>
    </rPh>
    <rPh sb="13" eb="15">
      <t>ガッキュウ</t>
    </rPh>
    <rPh sb="15" eb="17">
      <t>ツウジョウ</t>
    </rPh>
    <rPh sb="17" eb="19">
      <t>キュウショク</t>
    </rPh>
    <rPh sb="19" eb="21">
      <t>テイキョウ</t>
    </rPh>
    <rPh sb="21" eb="23">
      <t>カイシ</t>
    </rPh>
    <rPh sb="28" eb="30">
      <t>キョウシツ</t>
    </rPh>
    <rPh sb="30" eb="33">
      <t>ホゴシャ</t>
    </rPh>
    <rPh sb="33" eb="34">
      <t>カイ</t>
    </rPh>
    <rPh sb="35" eb="37">
      <t>ハツイク</t>
    </rPh>
    <rPh sb="37" eb="39">
      <t>ソクテイ</t>
    </rPh>
    <phoneticPr fontId="7"/>
  </si>
  <si>
    <r>
      <t>学校公開日　避難訓練</t>
    </r>
    <r>
      <rPr>
        <sz val="8"/>
        <color rgb="FFC00000"/>
        <rFont val="ＤＦ特太ゴシック体"/>
        <family val="3"/>
        <charset val="128"/>
      </rPr>
      <t/>
    </r>
    <rPh sb="6" eb="8">
      <t>ヒナン</t>
    </rPh>
    <rPh sb="8" eb="10">
      <t>クンレン</t>
    </rPh>
    <phoneticPr fontId="7"/>
  </si>
  <si>
    <t>学校公開日　委員会⑩
新1年入説 10歳を祝う会(4)</t>
    <rPh sb="6" eb="9">
      <t>イインカイ</t>
    </rPh>
    <rPh sb="19" eb="20">
      <t>サイ</t>
    </rPh>
    <rPh sb="21" eb="22">
      <t>イワ</t>
    </rPh>
    <rPh sb="23" eb="24">
      <t>カイ</t>
    </rPh>
    <phoneticPr fontId="7"/>
  </si>
  <si>
    <t>個人面談①　5時間授業　一年生を迎える会P1 聴力検査(2)内科検診(456)13：05～</t>
    <rPh sb="23" eb="25">
      <t>チョウリョク</t>
    </rPh>
    <rPh sb="25" eb="27">
      <t>ケンサ</t>
    </rPh>
    <rPh sb="30" eb="32">
      <t>ナイカ</t>
    </rPh>
    <rPh sb="32" eb="34">
      <t>ケンシン</t>
    </rPh>
    <phoneticPr fontId="7"/>
  </si>
  <si>
    <t>ユニセフ募金始　
発育測定(6)</t>
    <phoneticPr fontId="7"/>
  </si>
  <si>
    <t>個人面談②　5時間授業
視力検査(6)内科検診(123)13：05～　</t>
    <rPh sb="12" eb="14">
      <t>シリョク</t>
    </rPh>
    <rPh sb="14" eb="16">
      <t>ケンサ</t>
    </rPh>
    <rPh sb="19" eb="21">
      <t>ナイカ</t>
    </rPh>
    <rPh sb="21" eb="23">
      <t>ケンシン</t>
    </rPh>
    <phoneticPr fontId="7"/>
  </si>
  <si>
    <t xml:space="preserve">全校練習①P1　委員会② 
</t>
    <phoneticPr fontId="7"/>
  </si>
  <si>
    <t>秋の歯科検診(全)9：00～
咀嚼指導(4)13：40～　</t>
    <rPh sb="0" eb="1">
      <t>アキ</t>
    </rPh>
    <rPh sb="2" eb="4">
      <t>シカ</t>
    </rPh>
    <rPh sb="4" eb="6">
      <t>ケンシン</t>
    </rPh>
    <rPh sb="7" eb="8">
      <t>ゼン</t>
    </rPh>
    <rPh sb="15" eb="17">
      <t>ソシャク</t>
    </rPh>
    <rPh sb="17" eb="19">
      <t>シドウ</t>
    </rPh>
    <phoneticPr fontId="7"/>
  </si>
  <si>
    <t>クラブ⑩　金管朝会発表　
発育測定(4)</t>
    <phoneticPr fontId="7"/>
  </si>
  <si>
    <t>心臓病検診1年該当者(移動不可)9：00～　
クラブ①　</t>
    <rPh sb="0" eb="3">
      <t>シンゾウビョウ</t>
    </rPh>
    <rPh sb="3" eb="5">
      <t>ケンシン</t>
    </rPh>
    <rPh sb="6" eb="7">
      <t>ネン</t>
    </rPh>
    <rPh sb="7" eb="10">
      <t>ガイトウシャ</t>
    </rPh>
    <rPh sb="11" eb="13">
      <t>イドウ</t>
    </rPh>
    <rPh sb="13" eb="15">
      <t>フカ</t>
    </rPh>
    <phoneticPr fontId="7"/>
  </si>
  <si>
    <t xml:space="preserve">ユニセフ募金終　クラブ⑤
体力向上旬間始　縄跳び体育朝会(期間中短縄を持参)
</t>
    <rPh sb="4" eb="6">
      <t>ボキン</t>
    </rPh>
    <rPh sb="6" eb="7">
      <t>オ</t>
    </rPh>
    <rPh sb="13" eb="15">
      <t>タイリョク</t>
    </rPh>
    <rPh sb="15" eb="17">
      <t>コウジョウ</t>
    </rPh>
    <rPh sb="17" eb="19">
      <t>ジュンカン</t>
    </rPh>
    <rPh sb="19" eb="20">
      <t>ハジ</t>
    </rPh>
    <rPh sb="21" eb="23">
      <t>ナワト</t>
    </rPh>
    <rPh sb="24" eb="26">
      <t>タイイク</t>
    </rPh>
    <rPh sb="26" eb="28">
      <t>チョウカイ</t>
    </rPh>
    <rPh sb="29" eb="32">
      <t>キカンチュウ</t>
    </rPh>
    <rPh sb="32" eb="33">
      <t>タン</t>
    </rPh>
    <rPh sb="33" eb="34">
      <t>ナワ</t>
    </rPh>
    <rPh sb="35" eb="37">
      <t>ジサン</t>
    </rPh>
    <phoneticPr fontId="7"/>
  </si>
  <si>
    <t>個人面談④　５時間授業
全校朝会行進指導始　視力検査　(5)　消防写生会(2)候補2</t>
    <rPh sb="12" eb="14">
      <t>ゼンコウ</t>
    </rPh>
    <rPh sb="14" eb="16">
      <t>チョウカイ</t>
    </rPh>
    <rPh sb="16" eb="18">
      <t>コウシン</t>
    </rPh>
    <rPh sb="18" eb="20">
      <t>シドウ</t>
    </rPh>
    <rPh sb="20" eb="21">
      <t>ハジ</t>
    </rPh>
    <rPh sb="22" eb="24">
      <t>シリョク</t>
    </rPh>
    <rPh sb="24" eb="26">
      <t>ケンサ</t>
    </rPh>
    <phoneticPr fontId="7"/>
  </si>
  <si>
    <t>個人面談⑤　5時間授業　
視力検査(4)　</t>
    <rPh sb="13" eb="15">
      <t>シリョク</t>
    </rPh>
    <rPh sb="15" eb="17">
      <t>ケンサ</t>
    </rPh>
    <phoneticPr fontId="7"/>
  </si>
  <si>
    <t>全校練習②P1
クラブ②</t>
    <phoneticPr fontId="7"/>
  </si>
  <si>
    <t>個人面談⑥　たてわり班顔合わせP4　5時間授業　尿検査1次1回目(移動不可)　視力検査(3)　</t>
    <rPh sb="24" eb="27">
      <t>ニョウケンサ</t>
    </rPh>
    <rPh sb="28" eb="29">
      <t>ツギ</t>
    </rPh>
    <rPh sb="30" eb="32">
      <t>カイメ</t>
    </rPh>
    <rPh sb="33" eb="35">
      <t>イドウ</t>
    </rPh>
    <rPh sb="35" eb="37">
      <t>フカ</t>
    </rPh>
    <rPh sb="39" eb="41">
      <t>シリョク</t>
    </rPh>
    <rPh sb="41" eb="43">
      <t>ケンサ</t>
    </rPh>
    <phoneticPr fontId="7"/>
  </si>
  <si>
    <t>クリーン運動　個人面談②　5時間授業　北西ギネス発表朝会</t>
    <rPh sb="19" eb="21">
      <t>キタニシ</t>
    </rPh>
    <rPh sb="24" eb="26">
      <t>ハッピョウ</t>
    </rPh>
    <rPh sb="26" eb="28">
      <t>チョウカイ</t>
    </rPh>
    <phoneticPr fontId="7"/>
  </si>
  <si>
    <t>避難訓練　
4時間授業給食あり(教育会全体研究会のため)</t>
    <rPh sb="0" eb="2">
      <t>ヒナン</t>
    </rPh>
    <rPh sb="7" eb="9">
      <t>ジカン</t>
    </rPh>
    <rPh sb="9" eb="11">
      <t>ジュギョウ</t>
    </rPh>
    <rPh sb="11" eb="13">
      <t>キュウショク</t>
    </rPh>
    <phoneticPr fontId="7"/>
  </si>
  <si>
    <t xml:space="preserve">眼科検診(全学年)13：30～
消防写生会(2)候補3 </t>
    <rPh sb="0" eb="2">
      <t>ガンカ</t>
    </rPh>
    <rPh sb="2" eb="4">
      <t>ケンシン</t>
    </rPh>
    <rPh sb="5" eb="6">
      <t>ゼン</t>
    </rPh>
    <rPh sb="6" eb="8">
      <t>ガクネン</t>
    </rPh>
    <phoneticPr fontId="7"/>
  </si>
  <si>
    <t>委員会⑦
実習生　実習最終日</t>
    <rPh sb="5" eb="8">
      <t>ジッシュウセイ</t>
    </rPh>
    <rPh sb="9" eb="11">
      <t>ジッシュウ</t>
    </rPh>
    <rPh sb="11" eb="14">
      <t>サイシュウビ</t>
    </rPh>
    <phoneticPr fontId="7"/>
  </si>
  <si>
    <t>体育館使用禁止開始 団体開放停止 ５時間授業(北町西小学校が校区別協議会授業参観及び協議会場となるため)</t>
    <rPh sb="0" eb="3">
      <t>タイイクカン</t>
    </rPh>
    <rPh sb="3" eb="5">
      <t>シヨウ</t>
    </rPh>
    <rPh sb="5" eb="7">
      <t>キンシ</t>
    </rPh>
    <rPh sb="7" eb="9">
      <t>カイシ</t>
    </rPh>
    <rPh sb="10" eb="12">
      <t>ダンタイ</t>
    </rPh>
    <rPh sb="12" eb="14">
      <t>カイホウ</t>
    </rPh>
    <rPh sb="14" eb="16">
      <t>テイシ</t>
    </rPh>
    <rPh sb="18" eb="20">
      <t>ジカン</t>
    </rPh>
    <rPh sb="20" eb="22">
      <t>ジュギョウ</t>
    </rPh>
    <rPh sb="23" eb="25">
      <t>キタマチ</t>
    </rPh>
    <rPh sb="25" eb="26">
      <t>ニシ</t>
    </rPh>
    <rPh sb="26" eb="29">
      <t>ショウガッコウ</t>
    </rPh>
    <rPh sb="30" eb="31">
      <t>コウ</t>
    </rPh>
    <rPh sb="31" eb="33">
      <t>クベツ</t>
    </rPh>
    <rPh sb="33" eb="36">
      <t>キョウギカイ</t>
    </rPh>
    <rPh sb="36" eb="38">
      <t>ジュギョウ</t>
    </rPh>
    <rPh sb="38" eb="40">
      <t>サンカン</t>
    </rPh>
    <rPh sb="40" eb="41">
      <t>オヨ</t>
    </rPh>
    <rPh sb="42" eb="44">
      <t>キョウギ</t>
    </rPh>
    <rPh sb="44" eb="46">
      <t>カイジョウ</t>
    </rPh>
    <phoneticPr fontId="7"/>
  </si>
  <si>
    <t>給食始め　発育測定(1)
書初め①</t>
    <rPh sb="13" eb="15">
      <t>カキゾ</t>
    </rPh>
    <phoneticPr fontId="7"/>
  </si>
  <si>
    <t>【略語の説明】式…式典　朝…全校朝会　音…音楽朝会　集…集会　体…体育朝会　学…学力補充教室　クラ紹…クラブ紹介集会　ギネス…北西ギネス集会　ユニ朝…ユニセフ朝会　P１など…period１(１時間目)などの略　（１）など…第一学年が対象　　候補１など…現在申請中　GT…Guest Teacher　LT…Little Teacher</t>
    <rPh sb="1" eb="3">
      <t>リャクゴ</t>
    </rPh>
    <rPh sb="4" eb="6">
      <t>セツメイ</t>
    </rPh>
    <rPh sb="7" eb="8">
      <t>シキ</t>
    </rPh>
    <rPh sb="9" eb="11">
      <t>シキテン</t>
    </rPh>
    <rPh sb="12" eb="13">
      <t>アサ</t>
    </rPh>
    <rPh sb="14" eb="16">
      <t>ゼンコウ</t>
    </rPh>
    <rPh sb="16" eb="18">
      <t>チョウカイ</t>
    </rPh>
    <rPh sb="19" eb="20">
      <t>オト</t>
    </rPh>
    <rPh sb="21" eb="23">
      <t>オンガク</t>
    </rPh>
    <rPh sb="23" eb="25">
      <t>チョウカイ</t>
    </rPh>
    <rPh sb="26" eb="27">
      <t>アツ</t>
    </rPh>
    <rPh sb="28" eb="30">
      <t>シュウカイ</t>
    </rPh>
    <rPh sb="31" eb="32">
      <t>カラダ</t>
    </rPh>
    <rPh sb="33" eb="35">
      <t>タイイク</t>
    </rPh>
    <rPh sb="35" eb="37">
      <t>チョウカイ</t>
    </rPh>
    <rPh sb="38" eb="39">
      <t>ガク</t>
    </rPh>
    <rPh sb="40" eb="42">
      <t>ガクリョク</t>
    </rPh>
    <rPh sb="42" eb="44">
      <t>ホジュウ</t>
    </rPh>
    <rPh sb="44" eb="46">
      <t>キョウシツ</t>
    </rPh>
    <rPh sb="49" eb="50">
      <t>ショウ</t>
    </rPh>
    <rPh sb="54" eb="56">
      <t>ショウカイ</t>
    </rPh>
    <rPh sb="56" eb="58">
      <t>シュウカイ</t>
    </rPh>
    <rPh sb="63" eb="65">
      <t>キタニシ</t>
    </rPh>
    <rPh sb="68" eb="70">
      <t>シュウカイ</t>
    </rPh>
    <rPh sb="73" eb="74">
      <t>アサ</t>
    </rPh>
    <rPh sb="79" eb="81">
      <t>チョウカイ</t>
    </rPh>
    <rPh sb="96" eb="98">
      <t>ジカン</t>
    </rPh>
    <rPh sb="98" eb="99">
      <t>メ</t>
    </rPh>
    <rPh sb="103" eb="104">
      <t>リャク</t>
    </rPh>
    <rPh sb="111" eb="113">
      <t>ダイイチ</t>
    </rPh>
    <rPh sb="113" eb="115">
      <t>ガクネン</t>
    </rPh>
    <rPh sb="116" eb="118">
      <t>タイショウ</t>
    </rPh>
    <rPh sb="120" eb="122">
      <t>コウホ</t>
    </rPh>
    <rPh sb="126" eb="128">
      <t>ゲンザイ</t>
    </rPh>
    <rPh sb="128" eb="130">
      <t>シンセイ</t>
    </rPh>
    <rPh sb="130" eb="131">
      <t>ナカ</t>
    </rPh>
    <phoneticPr fontId="7"/>
  </si>
  <si>
    <r>
      <t>クラブ発表週間</t>
    </r>
    <r>
      <rPr>
        <sz val="11"/>
        <color rgb="FFC00000"/>
        <rFont val="ＤＦ特太ゴシック体"/>
        <family val="3"/>
        <charset val="128"/>
      </rPr>
      <t/>
    </r>
    <phoneticPr fontId="7"/>
  </si>
  <si>
    <t>３学期始業式　午前授業 登下校重点指導　給食なし　 安全指導点検　※書初めは次の週から</t>
    <rPh sb="26" eb="28">
      <t>アンゼン</t>
    </rPh>
    <rPh sb="28" eb="30">
      <t>シドウ</t>
    </rPh>
    <rPh sb="30" eb="32">
      <t>テンケン</t>
    </rPh>
    <rPh sb="34" eb="36">
      <t>カキゾ</t>
    </rPh>
    <rPh sb="38" eb="39">
      <t>ツギ</t>
    </rPh>
    <rPh sb="40" eb="41">
      <t>シュウ</t>
    </rPh>
    <phoneticPr fontId="7"/>
  </si>
  <si>
    <t>軽井沢移動教室(５)一日目
情報モラル希望３　都学力調査(５)(※テスト日程を移動するため調整中) 　歯磨き指導(6)9：30～</t>
    <rPh sb="0" eb="3">
      <t>カルイザワ</t>
    </rPh>
    <rPh sb="3" eb="5">
      <t>イドウ</t>
    </rPh>
    <rPh sb="5" eb="7">
      <t>キョウシツ</t>
    </rPh>
    <rPh sb="10" eb="12">
      <t>イチニチ</t>
    </rPh>
    <rPh sb="12" eb="13">
      <t>メ</t>
    </rPh>
    <rPh sb="23" eb="24">
      <t>ミヤコ</t>
    </rPh>
    <rPh sb="24" eb="26">
      <t>ガクリョク</t>
    </rPh>
    <rPh sb="26" eb="28">
      <t>チョウサ</t>
    </rPh>
    <rPh sb="36" eb="38">
      <t>ニッテイ</t>
    </rPh>
    <rPh sb="39" eb="41">
      <t>イドウ</t>
    </rPh>
    <rPh sb="45" eb="48">
      <t>チョウセイチュウ</t>
    </rPh>
    <phoneticPr fontId="7"/>
  </si>
  <si>
    <t>音</t>
    <phoneticPr fontId="7"/>
  </si>
  <si>
    <t>安全指導点検
移動教室前日検診(5)13：05～</t>
    <rPh sb="7" eb="9">
      <t>イドウ</t>
    </rPh>
    <rPh sb="9" eb="11">
      <t>キョウシツ</t>
    </rPh>
    <rPh sb="11" eb="13">
      <t>ゼンジツ</t>
    </rPh>
    <rPh sb="13" eb="15">
      <t>ケンシン</t>
    </rPh>
    <phoneticPr fontId="7"/>
  </si>
  <si>
    <r>
      <t>７月</t>
    </r>
    <r>
      <rPr>
        <b/>
        <sz val="11"/>
        <color theme="1"/>
        <rFont val="ＤＦ特太ゴシック体"/>
        <family val="3"/>
        <charset val="128"/>
      </rPr>
      <t>(予告なし避難訓練実施)</t>
    </r>
    <rPh sb="1" eb="2">
      <t>ガツ</t>
    </rPh>
    <phoneticPr fontId="3"/>
  </si>
  <si>
    <t xml:space="preserve">クラブ⑪(クラブ体験)(3) </t>
    <rPh sb="8" eb="10">
      <t>タイケン</t>
    </rPh>
    <phoneticPr fontId="7"/>
  </si>
  <si>
    <t>学習補充</t>
    <phoneticPr fontId="7"/>
  </si>
  <si>
    <t>連合図工展終
学習補充</t>
    <rPh sb="5" eb="6">
      <t>オ</t>
    </rPh>
    <phoneticPr fontId="7"/>
  </si>
  <si>
    <t>体力テスト1日目</t>
    <phoneticPr fontId="7"/>
  </si>
  <si>
    <t>学習補充</t>
    <rPh sb="0" eb="2">
      <t>ガクシュウ</t>
    </rPh>
    <rPh sb="2" eb="4">
      <t>ホジュウ</t>
    </rPh>
    <phoneticPr fontId="7"/>
  </si>
  <si>
    <t>学</t>
    <rPh sb="0" eb="1">
      <t>ガク</t>
    </rPh>
    <phoneticPr fontId="7"/>
  </si>
  <si>
    <t>岩井移動教室(6)三日目
学習補充</t>
    <rPh sb="9" eb="10">
      <t>サン</t>
    </rPh>
    <phoneticPr fontId="7"/>
  </si>
  <si>
    <t>個人面談⑤ 5時間授業 クリーン運動(予備) 連合音楽鑑賞教室(5)</t>
    <rPh sb="23" eb="25">
      <t>レンゴウ</t>
    </rPh>
    <rPh sb="25" eb="27">
      <t>オンガク</t>
    </rPh>
    <rPh sb="27" eb="29">
      <t>カンショウ</t>
    </rPh>
    <rPh sb="29" eb="31">
      <t>キョウシツ</t>
    </rPh>
    <phoneticPr fontId="7"/>
  </si>
  <si>
    <t>歯磨き指導(5)9：30～
遠足(3)</t>
    <rPh sb="0" eb="2">
      <t>ハミガ</t>
    </rPh>
    <rPh sb="3" eb="5">
      <t>シドウ</t>
    </rPh>
    <phoneticPr fontId="7"/>
  </si>
  <si>
    <t>遠足(4)</t>
    <rPh sb="0" eb="2">
      <t>エンソク</t>
    </rPh>
    <phoneticPr fontId="7"/>
  </si>
  <si>
    <t>遠足(2)</t>
    <rPh sb="0" eb="2">
      <t>エンソク</t>
    </rPh>
    <phoneticPr fontId="7"/>
  </si>
  <si>
    <t>遠足(1)　クラブ⑥</t>
    <rPh sb="0" eb="2">
      <t>エンソク</t>
    </rPh>
    <phoneticPr fontId="7"/>
  </si>
  <si>
    <t>社会科見学(4)</t>
    <phoneticPr fontId="7"/>
  </si>
  <si>
    <t>体力テスト予備２ 委員会④　
小中連携パワーアップ会議(456代表委員)</t>
    <rPh sb="0" eb="2">
      <t>タイリョク</t>
    </rPh>
    <rPh sb="5" eb="7">
      <t>ヨビ</t>
    </rPh>
    <phoneticPr fontId="7"/>
  </si>
  <si>
    <t>中学校出前授業(6)</t>
    <rPh sb="0" eb="3">
      <t>チュウガッコウ</t>
    </rPh>
    <rPh sb="3" eb="5">
      <t>デマエ</t>
    </rPh>
    <rPh sb="5" eb="7">
      <t>ジュギョウ</t>
    </rPh>
    <phoneticPr fontId="7"/>
  </si>
  <si>
    <t>縄跳び大会予備日　
原爆先生GT（6）13：40～
生活科見学(2)</t>
    <rPh sb="0" eb="2">
      <t>ナワト</t>
    </rPh>
    <rPh sb="3" eb="5">
      <t>タイカイ</t>
    </rPh>
    <rPh sb="5" eb="8">
      <t>ヨビビ</t>
    </rPh>
    <phoneticPr fontId="7"/>
  </si>
  <si>
    <t>全児童作品搬出 体育館復旧作業(5)P6 
生活科見学(1)</t>
    <rPh sb="0" eb="1">
      <t>ゼン</t>
    </rPh>
    <rPh sb="1" eb="3">
      <t>ジドウ</t>
    </rPh>
    <rPh sb="3" eb="5">
      <t>サクヒン</t>
    </rPh>
    <rPh sb="5" eb="7">
      <t>ハンシュツ</t>
    </rPh>
    <rPh sb="8" eb="11">
      <t>タイイクカン</t>
    </rPh>
    <rPh sb="11" eb="13">
      <t>フッキュウ</t>
    </rPh>
    <rPh sb="13" eb="15">
      <t>サギョウ</t>
    </rPh>
    <phoneticPr fontId="7"/>
  </si>
  <si>
    <t>保護者会（56）14:00～15:00体育館　算数少人数指導開始　給食始め(1年以外)</t>
    <rPh sb="33" eb="35">
      <t>キュウショク</t>
    </rPh>
    <rPh sb="35" eb="36">
      <t>ハジ</t>
    </rPh>
    <rPh sb="39" eb="40">
      <t>ネン</t>
    </rPh>
    <rPh sb="40" eb="42">
      <t>イガイ</t>
    </rPh>
    <phoneticPr fontId="7"/>
  </si>
  <si>
    <t xml:space="preserve">旧6年生アルバム渡し15：00～ 
</t>
    <phoneticPr fontId="7"/>
  </si>
  <si>
    <t xml:space="preserve">パラリンピック開会式 
</t>
    <rPh sb="7" eb="10">
      <t>カイカイシキ</t>
    </rPh>
    <phoneticPr fontId="7"/>
  </si>
  <si>
    <t>夏季学習補充LT②</t>
    <phoneticPr fontId="7"/>
  </si>
  <si>
    <t>夏季水泳指導(25コース)③</t>
    <phoneticPr fontId="7"/>
  </si>
  <si>
    <t>夏季水泳指導⑤(検定)</t>
    <phoneticPr fontId="7"/>
  </si>
  <si>
    <t>夏季水泳指導②　</t>
    <phoneticPr fontId="7"/>
  </si>
  <si>
    <t>夏季水泳指導(25コース)④</t>
    <phoneticPr fontId="7"/>
  </si>
  <si>
    <t>振替休日　
外壁工事始め(駐車場使用不可)(10月末日終了予定)</t>
    <rPh sb="6" eb="8">
      <t>ガイヘキ</t>
    </rPh>
    <rPh sb="8" eb="10">
      <t>コウジ</t>
    </rPh>
    <rPh sb="10" eb="11">
      <t>ハジ</t>
    </rPh>
    <rPh sb="13" eb="16">
      <t>チュウシャジョウ</t>
    </rPh>
    <rPh sb="16" eb="18">
      <t>シヨウ</t>
    </rPh>
    <rPh sb="18" eb="20">
      <t>フカ</t>
    </rPh>
    <rPh sb="24" eb="25">
      <t>ツキ</t>
    </rPh>
    <rPh sb="25" eb="27">
      <t>マツジツ</t>
    </rPh>
    <rPh sb="27" eb="29">
      <t>シュウリョウ</t>
    </rPh>
    <rPh sb="29" eb="31">
      <t>ヨテイ</t>
    </rPh>
    <phoneticPr fontId="7"/>
  </si>
  <si>
    <t>１学期終業式　
外壁夏季集中工事始め</t>
    <rPh sb="1" eb="3">
      <t>ガッキ</t>
    </rPh>
    <rPh sb="3" eb="6">
      <t>シュウギョウシキ</t>
    </rPh>
    <rPh sb="8" eb="10">
      <t>ガイヘキ</t>
    </rPh>
    <rPh sb="10" eb="12">
      <t>カキ</t>
    </rPh>
    <rPh sb="12" eb="14">
      <t>シュウチュウ</t>
    </rPh>
    <rPh sb="14" eb="16">
      <t>コウジ</t>
    </rPh>
    <rPh sb="16" eb="17">
      <t>ハジ</t>
    </rPh>
    <phoneticPr fontId="7"/>
  </si>
  <si>
    <t>夏季水泳指導①※　</t>
    <phoneticPr fontId="7"/>
  </si>
  <si>
    <t>夏季休業日始　
夏季学習補充LT①※</t>
    <phoneticPr fontId="7"/>
  </si>
  <si>
    <t>夏季休業日終　
外壁夏季集中工事終</t>
    <rPh sb="0" eb="2">
      <t>カキ</t>
    </rPh>
    <rPh sb="2" eb="4">
      <t>キュウギョウ</t>
    </rPh>
    <rPh sb="4" eb="5">
      <t>ビ</t>
    </rPh>
    <rPh sb="5" eb="6">
      <t>オ</t>
    </rPh>
    <rPh sb="8" eb="10">
      <t>ガイヘキ</t>
    </rPh>
    <rPh sb="10" eb="12">
      <t>カキ</t>
    </rPh>
    <rPh sb="12" eb="14">
      <t>シュウチュウ</t>
    </rPh>
    <rPh sb="14" eb="16">
      <t>コウジ</t>
    </rPh>
    <rPh sb="16" eb="17">
      <t>オ</t>
    </rPh>
    <phoneticPr fontId="7"/>
  </si>
  <si>
    <t>外壁工事終了(予定)</t>
    <rPh sb="0" eb="2">
      <t>ガイヘキ</t>
    </rPh>
    <rPh sb="2" eb="4">
      <t>コウジ</t>
    </rPh>
    <rPh sb="4" eb="6">
      <t>シュウリョウ</t>
    </rPh>
    <rPh sb="7" eb="9">
      <t>ヨテイ</t>
    </rPh>
    <phoneticPr fontId="7"/>
  </si>
  <si>
    <t>※令和２、３年度夏季休業中に外壁の大きな工事を予定しています。そのため、令和２、３年度につきましては、夏季学習補充教室及び夏季水泳指導の期間を短縮いたします。</t>
    <rPh sb="1" eb="3">
      <t>レイワ</t>
    </rPh>
    <rPh sb="6" eb="8">
      <t>ネンド</t>
    </rPh>
    <rPh sb="8" eb="10">
      <t>カキ</t>
    </rPh>
    <rPh sb="10" eb="12">
      <t>キュウギョウ</t>
    </rPh>
    <rPh sb="12" eb="13">
      <t>ナカ</t>
    </rPh>
    <rPh sb="14" eb="16">
      <t>ガイヘキ</t>
    </rPh>
    <rPh sb="17" eb="18">
      <t>オオ</t>
    </rPh>
    <rPh sb="20" eb="22">
      <t>コウジ</t>
    </rPh>
    <rPh sb="23" eb="25">
      <t>ヨテイ</t>
    </rPh>
    <rPh sb="36" eb="38">
      <t>レイワ</t>
    </rPh>
    <rPh sb="41" eb="43">
      <t>ネンド</t>
    </rPh>
    <rPh sb="51" eb="53">
      <t>カキ</t>
    </rPh>
    <rPh sb="53" eb="55">
      <t>ガクシュウ</t>
    </rPh>
    <rPh sb="55" eb="57">
      <t>ホジュウ</t>
    </rPh>
    <rPh sb="57" eb="59">
      <t>キョウシツ</t>
    </rPh>
    <rPh sb="59" eb="60">
      <t>オヨ</t>
    </rPh>
    <rPh sb="61" eb="63">
      <t>カキ</t>
    </rPh>
    <rPh sb="63" eb="65">
      <t>スイエイ</t>
    </rPh>
    <rPh sb="65" eb="67">
      <t>シドウ</t>
    </rPh>
    <rPh sb="68" eb="70">
      <t>キカン</t>
    </rPh>
    <rPh sb="71" eb="73">
      <t>タンシュク</t>
    </rPh>
    <phoneticPr fontId="7"/>
  </si>
  <si>
    <t>委員会③　
水道キャラバン(4)8：45～12：00</t>
    <rPh sb="0" eb="3">
      <t>イインカイ</t>
    </rPh>
    <phoneticPr fontId="7"/>
  </si>
  <si>
    <t>通級こども会　
４時間授業給食あり(学期末事務処理日のため)</t>
    <rPh sb="0" eb="2">
      <t>ツウキュウ</t>
    </rPh>
    <rPh sb="5" eb="6">
      <t>カイ</t>
    </rPh>
    <phoneticPr fontId="7"/>
  </si>
  <si>
    <t>４時間授業給食あり(学期末事務処理日のため)</t>
  </si>
  <si>
    <t>情報モラル希望５
４時間授業給食あり(学期末事務処理日のため)</t>
  </si>
  <si>
    <t>ことば学習発表会
４時間授業給食あり(学期末事務処理日のため)</t>
    <rPh sb="3" eb="5">
      <t>ガクシュウ</t>
    </rPh>
    <rPh sb="5" eb="8">
      <t>ハッピョウカイ</t>
    </rPh>
    <phoneticPr fontId="7"/>
  </si>
  <si>
    <t>幼終業式　診断テスト(456)　
４時間授業給食あり(学期末事務処理日のため)　</t>
    <rPh sb="0" eb="1">
      <t>ヨウ</t>
    </rPh>
    <rPh sb="1" eb="4">
      <t>シュウギョウシキ</t>
    </rPh>
    <phoneticPr fontId="7"/>
  </si>
  <si>
    <t>診断テスト(456)　
４時間授業給食あり(学期末事務処理日のため)</t>
  </si>
  <si>
    <t>北西まつりP1～3 
４時間授業給食あり(学期末事務処理日のため)　読書旬間終</t>
    <rPh sb="36" eb="38">
      <t>ジュンカン</t>
    </rPh>
    <rPh sb="38" eb="39">
      <t>オ</t>
    </rPh>
    <phoneticPr fontId="7"/>
  </si>
  <si>
    <t>(2020年3月24日版)　練馬区立北町西小学校</t>
    <rPh sb="5" eb="6">
      <t>ネン</t>
    </rPh>
    <rPh sb="7" eb="8">
      <t>ツキ</t>
    </rPh>
    <rPh sb="10" eb="11">
      <t>ヒ</t>
    </rPh>
    <rPh sb="11" eb="12">
      <t>バン</t>
    </rPh>
    <rPh sb="14" eb="16">
      <t>ネリマ</t>
    </rPh>
    <rPh sb="16" eb="18">
      <t>クリツ</t>
    </rPh>
    <rPh sb="18" eb="20">
      <t>キタマチ</t>
    </rPh>
    <rPh sb="20" eb="21">
      <t>ニシ</t>
    </rPh>
    <rPh sb="21" eb="24">
      <t>ショウガッコウ</t>
    </rPh>
    <phoneticPr fontId="11"/>
  </si>
  <si>
    <r>
      <t>令和2年度　年間行事予定表(案)　</t>
    </r>
    <r>
      <rPr>
        <sz val="11"/>
        <color theme="1"/>
        <rFont val="ＤＦ特太ゴシック体"/>
        <family val="3"/>
        <charset val="128"/>
      </rPr>
      <t>※行事予定は3月24日現在のものです。今後日時の変更や修正が行われる可能性がありますことをご了承ください。</t>
    </r>
    <phoneticPr fontId="7"/>
  </si>
  <si>
    <t>避難訓練　たてわり班長会(6)
個人面談③ 5時間授業　聴力検査(1)　全国学力調査(6)国語・算数※延期日時は後日通知</t>
    <rPh sb="28" eb="30">
      <t>チョウリョク</t>
    </rPh>
    <rPh sb="30" eb="32">
      <t>ケンサ</t>
    </rPh>
    <rPh sb="36" eb="38">
      <t>ゼンコク</t>
    </rPh>
    <rPh sb="38" eb="40">
      <t>ガクリョク</t>
    </rPh>
    <rPh sb="40" eb="42">
      <t>チョウサ</t>
    </rPh>
    <rPh sb="45" eb="47">
      <t>コクゴ</t>
    </rPh>
    <rPh sb="48" eb="50">
      <t>サンスウ</t>
    </rPh>
    <rPh sb="51" eb="53">
      <t>エンキ</t>
    </rPh>
    <rPh sb="53" eb="55">
      <t>ニチジ</t>
    </rPh>
    <rPh sb="56" eb="58">
      <t>ゴジツ</t>
    </rPh>
    <rPh sb="58" eb="60">
      <t>ツウチ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</si>
</sst>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 ?/16"/>
  </numFmts>
  <fonts count="45"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rgb="FFFF0000"/>
      <name val="ＭＳ Ｐゴシック"/>
      <family val="3"/>
      <charset val="128"/>
    </font>
    <font>
      <sz val="6"/>
      <name val="ＭＳ Ｐゴシック"/>
      <family val="2"/>
      <charset val="128"/>
      <scheme val="minor"/>
    </font>
    <font>
      <sz val="11"/>
      <name val="HGS創英角ｺﾞｼｯｸUB"/>
      <family val="3"/>
      <charset val="128"/>
    </font>
    <font>
      <sz val="16"/>
      <name val="HGS創英角ｺﾞｼｯｸUB"/>
      <family val="3"/>
      <charset val="128"/>
    </font>
    <font>
      <sz val="11"/>
      <color theme="1"/>
      <name val="ＭＳ Ｐゴシック"/>
      <family val="3"/>
      <charset val="128"/>
    </font>
    <font>
      <sz val="6"/>
      <name val="ＭＳ Ｐゴシック"/>
      <family val="3"/>
      <charset val="128"/>
      <scheme val="minor"/>
    </font>
    <font>
      <sz val="10"/>
      <color theme="1"/>
      <name val="ＤＦ特太ゴシック体"/>
      <family val="3"/>
      <charset val="128"/>
    </font>
    <font>
      <b/>
      <sz val="14"/>
      <name val="ＭＳ Ｐゴシック"/>
      <family val="3"/>
      <charset val="128"/>
    </font>
    <font>
      <sz val="11"/>
      <color theme="1"/>
      <name val="HGS創英角ｺﾞｼｯｸUB"/>
      <family val="3"/>
      <charset val="128"/>
    </font>
    <font>
      <sz val="24"/>
      <color theme="1"/>
      <name val="ＤＦ特太ゴシック体"/>
      <family val="3"/>
      <charset val="128"/>
    </font>
    <font>
      <b/>
      <sz val="6"/>
      <name val="ＭＳ Ｐゴシック"/>
      <family val="3"/>
      <charset val="128"/>
    </font>
    <font>
      <sz val="11"/>
      <color theme="1"/>
      <name val="ＤＦ特太ゴシック体"/>
      <family val="3"/>
      <charset val="128"/>
    </font>
    <font>
      <b/>
      <sz val="16"/>
      <color theme="1"/>
      <name val="ＤＦ特太ゴシック体"/>
      <family val="3"/>
      <charset val="128"/>
    </font>
    <font>
      <sz val="16"/>
      <color theme="1"/>
      <name val="ＤＦ特太ゴシック体"/>
      <family val="3"/>
      <charset val="128"/>
    </font>
    <font>
      <b/>
      <sz val="11"/>
      <color theme="1"/>
      <name val="ＤＦ特太ゴシック体"/>
      <family val="3"/>
      <charset val="128"/>
    </font>
    <font>
      <sz val="11"/>
      <color theme="1"/>
      <name val="ＭＳ ゴシック"/>
      <family val="3"/>
      <charset val="128"/>
    </font>
    <font>
      <sz val="16"/>
      <color theme="1"/>
      <name val="HGS創英角ｺﾞｼｯｸUB"/>
      <family val="3"/>
      <charset val="128"/>
    </font>
    <font>
      <sz val="12"/>
      <color theme="1"/>
      <name val="ＭＳ Ｐゴシック"/>
      <family val="3"/>
      <charset val="128"/>
    </font>
    <font>
      <sz val="12"/>
      <color theme="1"/>
      <name val="ＭＳ Ｐゴシック"/>
      <family val="3"/>
      <charset val="128"/>
      <scheme val="minor"/>
    </font>
    <font>
      <sz val="12"/>
      <name val="ＭＳ Ｐゴシック"/>
      <family val="3"/>
      <charset val="128"/>
      <scheme val="minor"/>
    </font>
    <font>
      <sz val="12"/>
      <color theme="1"/>
      <name val="HGS創英角ｺﾞｼｯｸUB"/>
      <family val="3"/>
      <charset val="128"/>
    </font>
    <font>
      <b/>
      <sz val="10"/>
      <color theme="1"/>
      <name val="ＤＦ特太ゴシック体"/>
      <family val="3"/>
      <charset val="128"/>
    </font>
    <font>
      <sz val="11"/>
      <color rgb="FFC00000"/>
      <name val="ＤＦ特太ゴシック体"/>
      <family val="3"/>
      <charset val="128"/>
    </font>
    <font>
      <sz val="8"/>
      <color rgb="FFC00000"/>
      <name val="ＤＦ特太ゴシック体"/>
      <family val="3"/>
      <charset val="128"/>
    </font>
    <font>
      <sz val="9"/>
      <color rgb="FFFF0000"/>
      <name val="ＤＦ特太ゴシック体"/>
      <family val="3"/>
      <charset val="128"/>
    </font>
    <font>
      <sz val="9"/>
      <name val="ＭＳ Ｐゴシック"/>
      <family val="3"/>
      <charset val="128"/>
    </font>
    <font>
      <sz val="9"/>
      <color theme="1"/>
      <name val="ＭＳ Ｐゴシック"/>
      <family val="3"/>
      <charset val="128"/>
    </font>
    <font>
      <sz val="9"/>
      <color theme="1"/>
      <name val="HGS創英角ｺﾞｼｯｸUB"/>
      <family val="3"/>
      <charset val="128"/>
    </font>
    <font>
      <sz val="9"/>
      <color theme="1"/>
      <name val="ＭＳ Ｐゴシック"/>
      <family val="2"/>
      <charset val="128"/>
      <scheme val="minor"/>
    </font>
    <font>
      <b/>
      <sz val="6"/>
      <color theme="1"/>
      <name val="ＤＦ特太ゴシック体"/>
      <family val="3"/>
      <charset val="128"/>
    </font>
    <font>
      <sz val="8"/>
      <color theme="1"/>
      <name val="ＭＳ Ｐゴシック"/>
      <family val="3"/>
      <charset val="128"/>
    </font>
    <font>
      <b/>
      <sz val="9"/>
      <color theme="1"/>
      <name val="ＤＦ特太ゴシック体"/>
      <family val="3"/>
      <charset val="128"/>
    </font>
    <font>
      <sz val="14"/>
      <color theme="1"/>
      <name val="ＤＦ特太ゴシック体"/>
      <family val="3"/>
      <charset val="128"/>
    </font>
    <font>
      <sz val="12"/>
      <color theme="1"/>
      <name val="ＤＦ特太ゴシック体"/>
      <family val="3"/>
      <charset val="128"/>
    </font>
    <font>
      <b/>
      <sz val="12"/>
      <color theme="1"/>
      <name val="ＤＦ特太ゴシック体"/>
      <family val="3"/>
      <charset val="128"/>
    </font>
    <font>
      <b/>
      <u/>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s>
  <fills count="1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gray125">
        <bgColor theme="0"/>
      </patternFill>
    </fill>
    <fill>
      <patternFill patternType="gray125">
        <fgColor auto="1"/>
        <bgColor theme="0"/>
      </patternFill>
    </fill>
    <fill>
      <patternFill patternType="solid">
        <fgColor theme="0"/>
        <bgColor auto="1"/>
      </patternFill>
    </fill>
    <fill>
      <patternFill patternType="gray125">
        <bgColor indexed="9"/>
      </patternFill>
    </fill>
  </fills>
  <borders count="100">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diagonal/>
    </border>
    <border>
      <left/>
      <right/>
      <top style="dotted">
        <color indexed="64"/>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dashed">
        <color indexed="64"/>
      </left>
      <right style="thin">
        <color indexed="64"/>
      </right>
      <top/>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style="medium">
        <color indexed="64"/>
      </right>
      <top/>
      <bottom style="thin">
        <color indexed="64"/>
      </bottom>
      <diagonal/>
    </border>
    <border>
      <left style="dashed">
        <color indexed="64"/>
      </left>
      <right style="thin">
        <color indexed="64"/>
      </right>
      <top style="medium">
        <color indexed="64"/>
      </top>
      <bottom/>
      <diagonal/>
    </border>
    <border>
      <left style="thin">
        <color indexed="64"/>
      </left>
      <right style="dashed">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dashed">
        <color indexed="64"/>
      </right>
      <top/>
      <bottom style="medium">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dashed">
        <color indexed="64"/>
      </left>
      <right style="thin">
        <color indexed="64"/>
      </right>
      <top/>
      <bottom style="medium">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diagonal/>
    </border>
  </borders>
  <cellStyleXfs count="3">
    <xf numFmtId="0" fontId="0" fillId="0" borderId="0">
      <alignment vertical="center"/>
    </xf>
    <xf numFmtId="0" fontId="2" fillId="0" borderId="0"/>
    <xf numFmtId="9" fontId="2" fillId="0" borderId="0" applyFont="0" applyFill="0" applyBorder="0" applyAlignment="0" applyProtection="0"/>
  </cellStyleXfs>
  <cellXfs count="975">
    <xf numFmtId="0" fontId="0" fillId="0" borderId="0" xfId="0">
      <alignment vertical="center"/>
    </xf>
    <xf numFmtId="0" fontId="2" fillId="0" borderId="0" xfId="1" applyFont="1"/>
    <xf numFmtId="0" fontId="2" fillId="3" borderId="27" xfId="1" applyNumberFormat="1" applyFont="1" applyFill="1" applyBorder="1" applyAlignment="1">
      <alignment horizontal="left" vertical="top" wrapText="1"/>
    </xf>
    <xf numFmtId="0" fontId="2" fillId="3" borderId="28" xfId="1" applyNumberFormat="1" applyFont="1" applyFill="1" applyBorder="1" applyAlignment="1">
      <alignment horizontal="left" vertical="top" wrapText="1"/>
    </xf>
    <xf numFmtId="0" fontId="2" fillId="3" borderId="17" xfId="1" applyNumberFormat="1" applyFont="1" applyFill="1" applyBorder="1" applyAlignment="1">
      <alignment horizontal="left" vertical="top" wrapText="1"/>
    </xf>
    <xf numFmtId="0" fontId="2" fillId="0" borderId="21" xfId="1" applyFont="1" applyBorder="1"/>
    <xf numFmtId="0" fontId="5" fillId="0" borderId="0" xfId="0" applyFont="1">
      <alignment vertical="center"/>
    </xf>
    <xf numFmtId="0" fontId="2" fillId="0" borderId="0" xfId="1" applyFont="1" applyBorder="1"/>
    <xf numFmtId="0" fontId="2" fillId="0" borderId="0" xfId="1" applyFont="1" applyAlignment="1">
      <alignment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4" fillId="0" borderId="21" xfId="1" applyFont="1" applyBorder="1" applyAlignment="1">
      <alignment horizontal="center" vertical="center"/>
    </xf>
    <xf numFmtId="0" fontId="4" fillId="0" borderId="1" xfId="1" applyFont="1" applyBorder="1" applyAlignment="1">
      <alignment horizontal="center" vertical="center"/>
    </xf>
    <xf numFmtId="12" fontId="2" fillId="1" borderId="6" xfId="1" applyNumberFormat="1" applyFont="1" applyFill="1" applyBorder="1"/>
    <xf numFmtId="12" fontId="2" fillId="1" borderId="7" xfId="1" applyNumberFormat="1" applyFont="1" applyFill="1" applyBorder="1"/>
    <xf numFmtId="12" fontId="2" fillId="3" borderId="6" xfId="1" applyNumberFormat="1" applyFont="1" applyFill="1" applyBorder="1"/>
    <xf numFmtId="12" fontId="2" fillId="3" borderId="7" xfId="1" applyNumberFormat="1" applyFont="1" applyFill="1" applyBorder="1"/>
    <xf numFmtId="12" fontId="2" fillId="2" borderId="6" xfId="1" applyNumberFormat="1" applyFont="1" applyFill="1" applyBorder="1"/>
    <xf numFmtId="12" fontId="2" fillId="2" borderId="7" xfId="1" applyNumberFormat="1" applyFont="1" applyFill="1" applyBorder="1"/>
    <xf numFmtId="12" fontId="6" fillId="3" borderId="7" xfId="1" applyNumberFormat="1" applyFont="1" applyFill="1" applyBorder="1"/>
    <xf numFmtId="0" fontId="2" fillId="3" borderId="36" xfId="1" applyNumberFormat="1" applyFont="1" applyFill="1" applyBorder="1" applyAlignment="1">
      <alignment horizontal="left" vertical="top" wrapText="1"/>
    </xf>
    <xf numFmtId="12" fontId="8" fillId="3" borderId="26" xfId="1" applyNumberFormat="1" applyFont="1" applyFill="1" applyBorder="1"/>
    <xf numFmtId="0" fontId="2" fillId="3" borderId="14" xfId="1" applyNumberFormat="1" applyFont="1" applyFill="1" applyBorder="1" applyAlignment="1">
      <alignment horizontal="left" vertical="top" wrapText="1"/>
    </xf>
    <xf numFmtId="12" fontId="8" fillId="3" borderId="12" xfId="1" applyNumberFormat="1" applyFont="1" applyFill="1" applyBorder="1"/>
    <xf numFmtId="0" fontId="2" fillId="3" borderId="3" xfId="1" applyNumberFormat="1" applyFont="1" applyFill="1" applyBorder="1" applyAlignment="1">
      <alignment horizontal="left" vertical="top" wrapText="1"/>
    </xf>
    <xf numFmtId="12" fontId="8" fillId="3" borderId="1" xfId="1" applyNumberFormat="1" applyFont="1" applyFill="1" applyBorder="1"/>
    <xf numFmtId="12" fontId="2" fillId="3" borderId="19" xfId="1" applyNumberFormat="1" applyFont="1" applyFill="1" applyBorder="1"/>
    <xf numFmtId="12" fontId="2" fillId="0" borderId="26" xfId="1" applyNumberFormat="1" applyFont="1" applyBorder="1" applyAlignment="1">
      <alignment shrinkToFit="1"/>
    </xf>
    <xf numFmtId="0" fontId="2" fillId="0" borderId="30" xfId="1" applyFont="1" applyBorder="1" applyAlignment="1">
      <alignment vertical="center" wrapText="1" shrinkToFit="1"/>
    </xf>
    <xf numFmtId="12" fontId="2" fillId="0" borderId="12" xfId="1" applyNumberFormat="1" applyFont="1" applyBorder="1" applyAlignment="1">
      <alignment shrinkToFit="1"/>
    </xf>
    <xf numFmtId="0" fontId="2" fillId="0" borderId="31" xfId="1" applyFont="1" applyBorder="1" applyAlignment="1">
      <alignment vertical="center" wrapText="1" shrinkToFit="1"/>
    </xf>
    <xf numFmtId="12" fontId="2" fillId="0" borderId="1" xfId="1" applyNumberFormat="1" applyFont="1" applyBorder="1" applyAlignment="1">
      <alignment shrinkToFit="1"/>
    </xf>
    <xf numFmtId="0" fontId="2" fillId="0" borderId="31" xfId="1" applyFont="1" applyBorder="1" applyAlignment="1">
      <alignment wrapText="1"/>
    </xf>
    <xf numFmtId="12" fontId="2" fillId="0" borderId="1" xfId="1" applyNumberFormat="1" applyFont="1" applyBorder="1"/>
    <xf numFmtId="0" fontId="2" fillId="0" borderId="32" xfId="1" applyFont="1" applyBorder="1" applyAlignment="1">
      <alignment wrapText="1"/>
    </xf>
    <xf numFmtId="0" fontId="1" fillId="0" borderId="0" xfId="0" applyFont="1">
      <alignment vertical="center"/>
    </xf>
    <xf numFmtId="0" fontId="1" fillId="0" borderId="0" xfId="0" applyFont="1" applyAlignment="1">
      <alignment vertical="center" wrapText="1"/>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74" xfId="0" applyFont="1" applyBorder="1" applyAlignment="1">
      <alignment horizontal="center" vertical="center"/>
    </xf>
    <xf numFmtId="177" fontId="13" fillId="0" borderId="62" xfId="0" applyNumberFormat="1" applyFont="1" applyBorder="1" applyAlignment="1">
      <alignment vertical="center"/>
    </xf>
    <xf numFmtId="177" fontId="13" fillId="0" borderId="71" xfId="0" applyNumberFormat="1" applyFont="1" applyBorder="1" applyAlignment="1">
      <alignment vertical="center"/>
    </xf>
    <xf numFmtId="0" fontId="13" fillId="0" borderId="72" xfId="0" applyNumberFormat="1" applyFont="1" applyFill="1" applyBorder="1" applyAlignment="1">
      <alignment vertical="center"/>
    </xf>
    <xf numFmtId="0" fontId="13" fillId="0" borderId="50" xfId="0" applyNumberFormat="1" applyFont="1" applyBorder="1" applyAlignment="1">
      <alignment vertical="center"/>
    </xf>
    <xf numFmtId="0" fontId="13" fillId="0" borderId="73" xfId="0" applyNumberFormat="1" applyFont="1" applyFill="1" applyBorder="1" applyAlignment="1">
      <alignment vertical="center"/>
    </xf>
    <xf numFmtId="0" fontId="13" fillId="0" borderId="11" xfId="0" applyNumberFormat="1" applyFont="1" applyBorder="1" applyAlignment="1">
      <alignment vertical="center"/>
    </xf>
    <xf numFmtId="0" fontId="13" fillId="0" borderId="11" xfId="0" applyNumberFormat="1" applyFont="1" applyFill="1" applyBorder="1" applyAlignment="1">
      <alignment vertical="center"/>
    </xf>
    <xf numFmtId="0" fontId="13" fillId="0" borderId="75" xfId="0" applyNumberFormat="1" applyFont="1" applyFill="1" applyBorder="1" applyAlignment="1">
      <alignment vertical="center"/>
    </xf>
    <xf numFmtId="0" fontId="13" fillId="0" borderId="2" xfId="0" applyNumberFormat="1" applyFont="1" applyBorder="1" applyAlignment="1">
      <alignment vertical="center"/>
    </xf>
    <xf numFmtId="177" fontId="13" fillId="0" borderId="68" xfId="0" applyNumberFormat="1" applyFont="1" applyBorder="1" applyAlignment="1">
      <alignment vertical="center"/>
    </xf>
    <xf numFmtId="0" fontId="13" fillId="0" borderId="76" xfId="0" applyNumberFormat="1" applyFont="1" applyBorder="1" applyAlignment="1">
      <alignment vertical="center"/>
    </xf>
    <xf numFmtId="0" fontId="13" fillId="0" borderId="70" xfId="0" applyNumberFormat="1" applyFont="1" applyBorder="1" applyAlignment="1">
      <alignment vertical="center"/>
    </xf>
    <xf numFmtId="0" fontId="13" fillId="0" borderId="74" xfId="0" applyNumberFormat="1" applyFont="1" applyBorder="1" applyAlignment="1">
      <alignment vertical="center"/>
    </xf>
    <xf numFmtId="0" fontId="13" fillId="4" borderId="11" xfId="0" applyNumberFormat="1" applyFont="1" applyFill="1" applyBorder="1" applyAlignment="1">
      <alignment vertical="center"/>
    </xf>
    <xf numFmtId="0" fontId="16" fillId="0" borderId="69" xfId="0" applyFont="1" applyBorder="1" applyAlignment="1">
      <alignment horizontal="center" vertical="center"/>
    </xf>
    <xf numFmtId="0" fontId="13" fillId="5" borderId="72" xfId="0" applyNumberFormat="1" applyFont="1" applyFill="1" applyBorder="1" applyAlignment="1">
      <alignment vertical="center"/>
    </xf>
    <xf numFmtId="0" fontId="13" fillId="5" borderId="50" xfId="0" applyNumberFormat="1" applyFont="1" applyFill="1" applyBorder="1" applyAlignment="1">
      <alignment vertical="center"/>
    </xf>
    <xf numFmtId="0" fontId="17" fillId="4" borderId="0" xfId="0" applyFont="1" applyFill="1" applyAlignment="1"/>
    <xf numFmtId="0" fontId="2" fillId="0" borderId="29" xfId="1" applyFont="1" applyBorder="1" applyAlignment="1">
      <alignment shrinkToFit="1"/>
    </xf>
    <xf numFmtId="0" fontId="10" fillId="0" borderId="0" xfId="1" applyFont="1"/>
    <xf numFmtId="0" fontId="10" fillId="0" borderId="0" xfId="1" applyFont="1" applyAlignment="1">
      <alignment wrapText="1"/>
    </xf>
    <xf numFmtId="0" fontId="21" fillId="0" borderId="21" xfId="1" applyFont="1" applyBorder="1" applyAlignment="1">
      <alignment horizontal="center" vertical="center"/>
    </xf>
    <xf numFmtId="0" fontId="21" fillId="0" borderId="1" xfId="1" applyFont="1" applyBorder="1" applyAlignment="1">
      <alignment horizontal="center" vertical="center"/>
    </xf>
    <xf numFmtId="0" fontId="10" fillId="3" borderId="36" xfId="1" applyNumberFormat="1" applyFont="1" applyFill="1" applyBorder="1" applyAlignment="1">
      <alignment horizontal="left" vertical="top" wrapText="1"/>
    </xf>
    <xf numFmtId="12" fontId="14" fillId="3" borderId="26" xfId="1" applyNumberFormat="1" applyFont="1" applyFill="1" applyBorder="1"/>
    <xf numFmtId="0" fontId="10" fillId="3" borderId="14" xfId="1" applyNumberFormat="1" applyFont="1" applyFill="1" applyBorder="1" applyAlignment="1">
      <alignment horizontal="left" vertical="top" wrapText="1"/>
    </xf>
    <xf numFmtId="12" fontId="14" fillId="3" borderId="12" xfId="1" applyNumberFormat="1" applyFont="1" applyFill="1" applyBorder="1"/>
    <xf numFmtId="0" fontId="10" fillId="3" borderId="3" xfId="1" applyNumberFormat="1" applyFont="1" applyFill="1" applyBorder="1" applyAlignment="1">
      <alignment horizontal="left" vertical="top" wrapText="1"/>
    </xf>
    <xf numFmtId="12" fontId="14" fillId="3" borderId="1" xfId="1" applyNumberFormat="1" applyFont="1" applyFill="1" applyBorder="1"/>
    <xf numFmtId="12" fontId="10" fillId="0" borderId="26" xfId="1" applyNumberFormat="1" applyFont="1" applyBorder="1" applyAlignment="1">
      <alignment shrinkToFit="1"/>
    </xf>
    <xf numFmtId="12" fontId="10" fillId="0" borderId="12" xfId="1" applyNumberFormat="1" applyFont="1" applyBorder="1" applyAlignment="1">
      <alignment shrinkToFit="1"/>
    </xf>
    <xf numFmtId="12" fontId="10" fillId="0" borderId="1" xfId="1" applyNumberFormat="1" applyFont="1" applyBorder="1" applyAlignment="1">
      <alignment shrinkToFit="1"/>
    </xf>
    <xf numFmtId="12" fontId="10" fillId="0" borderId="26" xfId="1" applyNumberFormat="1" applyFont="1" applyBorder="1" applyAlignment="1"/>
    <xf numFmtId="0" fontId="10" fillId="0" borderId="21" xfId="1" applyFont="1" applyBorder="1"/>
    <xf numFmtId="12" fontId="10" fillId="0" borderId="1" xfId="1" applyNumberFormat="1" applyFont="1" applyBorder="1"/>
    <xf numFmtId="0" fontId="10" fillId="0" borderId="0" xfId="1" applyFont="1" applyBorder="1"/>
    <xf numFmtId="12" fontId="10" fillId="0" borderId="27" xfId="1" applyNumberFormat="1" applyFont="1" applyBorder="1" applyAlignment="1">
      <alignment shrinkToFit="1"/>
    </xf>
    <xf numFmtId="12" fontId="10" fillId="0" borderId="28" xfId="1" applyNumberFormat="1" applyFont="1" applyBorder="1" applyAlignment="1">
      <alignment shrinkToFit="1"/>
    </xf>
    <xf numFmtId="12" fontId="10" fillId="0" borderId="17" xfId="1" applyNumberFormat="1" applyFont="1" applyBorder="1" applyAlignment="1">
      <alignment shrinkToFit="1"/>
    </xf>
    <xf numFmtId="12" fontId="10" fillId="0" borderId="27" xfId="1" applyNumberFormat="1" applyFont="1" applyBorder="1" applyAlignment="1"/>
    <xf numFmtId="12" fontId="10" fillId="0" borderId="17" xfId="1" applyNumberFormat="1" applyFont="1" applyBorder="1"/>
    <xf numFmtId="0" fontId="0" fillId="0" borderId="0" xfId="0" applyAlignment="1">
      <alignment horizontal="center" vertical="center"/>
    </xf>
    <xf numFmtId="0" fontId="12" fillId="4" borderId="0" xfId="0" applyFont="1" applyFill="1" applyAlignment="1"/>
    <xf numFmtId="0" fontId="24" fillId="0" borderId="0" xfId="0" applyNumberFormat="1" applyFont="1" applyAlignment="1">
      <alignment horizontal="center" vertical="center" wrapText="1"/>
    </xf>
    <xf numFmtId="0" fontId="10" fillId="0" borderId="13" xfId="1" applyFont="1" applyBorder="1" applyAlignment="1">
      <alignment wrapText="1"/>
    </xf>
    <xf numFmtId="0" fontId="10" fillId="0" borderId="56" xfId="1" applyFont="1" applyBorder="1" applyAlignment="1">
      <alignment wrapText="1"/>
    </xf>
    <xf numFmtId="0" fontId="10" fillId="0" borderId="21" xfId="1" applyFont="1" applyBorder="1" applyAlignment="1">
      <alignment wrapText="1"/>
    </xf>
    <xf numFmtId="0" fontId="10" fillId="0" borderId="1" xfId="1" applyFont="1" applyBorder="1" applyAlignment="1">
      <alignment wrapText="1"/>
    </xf>
    <xf numFmtId="0" fontId="10" fillId="0" borderId="17" xfId="1" applyFont="1" applyBorder="1" applyAlignment="1">
      <alignment wrapText="1"/>
    </xf>
    <xf numFmtId="0" fontId="10" fillId="3" borderId="50" xfId="1" applyNumberFormat="1" applyFont="1" applyFill="1" applyBorder="1" applyAlignment="1">
      <alignment horizontal="left" vertical="top" wrapText="1"/>
    </xf>
    <xf numFmtId="0" fontId="10" fillId="3" borderId="11" xfId="1" applyNumberFormat="1" applyFont="1" applyFill="1" applyBorder="1" applyAlignment="1">
      <alignment horizontal="left" vertical="top" wrapText="1"/>
    </xf>
    <xf numFmtId="0" fontId="10" fillId="3" borderId="2" xfId="1" applyNumberFormat="1" applyFont="1" applyFill="1" applyBorder="1" applyAlignment="1">
      <alignment horizontal="left" vertical="top" wrapText="1"/>
    </xf>
    <xf numFmtId="0" fontId="2" fillId="0" borderId="29" xfId="1" applyFont="1" applyBorder="1" applyAlignment="1">
      <alignment shrinkToFit="1"/>
    </xf>
    <xf numFmtId="0" fontId="10" fillId="0" borderId="29" xfId="1" applyFont="1" applyBorder="1" applyAlignment="1">
      <alignment shrinkToFit="1"/>
    </xf>
    <xf numFmtId="0" fontId="2" fillId="0" borderId="13" xfId="1" applyFont="1" applyBorder="1" applyAlignment="1">
      <alignment horizontal="center" shrinkToFit="1"/>
    </xf>
    <xf numFmtId="0" fontId="2" fillId="0" borderId="56" xfId="1" applyFont="1" applyBorder="1" applyAlignment="1">
      <alignment horizontal="center" shrinkToFit="1"/>
    </xf>
    <xf numFmtId="0" fontId="2" fillId="3" borderId="18" xfId="1" applyFont="1" applyFill="1" applyBorder="1" applyAlignment="1">
      <alignment vertical="center" wrapText="1"/>
    </xf>
    <xf numFmtId="0" fontId="2" fillId="1" borderId="18" xfId="1" applyFont="1" applyFill="1" applyBorder="1" applyAlignment="1">
      <alignment vertical="center" wrapText="1"/>
    </xf>
    <xf numFmtId="0" fontId="2" fillId="0" borderId="29" xfId="1" applyFont="1" applyBorder="1" applyAlignment="1">
      <alignment shrinkToFit="1"/>
    </xf>
    <xf numFmtId="0" fontId="6" fillId="3" borderId="48" xfId="1" applyFont="1" applyFill="1" applyBorder="1" applyAlignment="1">
      <alignment vertical="center" wrapText="1"/>
    </xf>
    <xf numFmtId="12" fontId="10" fillId="4" borderId="19" xfId="1" applyNumberFormat="1" applyFont="1" applyFill="1" applyBorder="1"/>
    <xf numFmtId="12" fontId="10" fillId="4" borderId="7" xfId="1" applyNumberFormat="1" applyFont="1" applyFill="1" applyBorder="1"/>
    <xf numFmtId="12" fontId="10" fillId="4" borderId="6" xfId="1" applyNumberFormat="1" applyFont="1" applyFill="1" applyBorder="1"/>
    <xf numFmtId="0" fontId="10" fillId="4" borderId="36" xfId="1" applyNumberFormat="1" applyFont="1" applyFill="1" applyBorder="1" applyAlignment="1">
      <alignment horizontal="left" vertical="top" wrapText="1"/>
    </xf>
    <xf numFmtId="12" fontId="14" fillId="4" borderId="26" xfId="1" applyNumberFormat="1" applyFont="1" applyFill="1" applyBorder="1"/>
    <xf numFmtId="0" fontId="10" fillId="4" borderId="50" xfId="1" applyNumberFormat="1" applyFont="1" applyFill="1" applyBorder="1" applyAlignment="1">
      <alignment horizontal="left" vertical="top" wrapText="1"/>
    </xf>
    <xf numFmtId="0" fontId="10" fillId="4" borderId="33" xfId="1" applyNumberFormat="1" applyFont="1" applyFill="1" applyBorder="1" applyAlignment="1">
      <alignment horizontal="left" vertical="top" wrapText="1"/>
    </xf>
    <xf numFmtId="0" fontId="10" fillId="4" borderId="26" xfId="1" applyNumberFormat="1" applyFont="1" applyFill="1" applyBorder="1" applyAlignment="1">
      <alignment horizontal="left" vertical="top" wrapText="1"/>
    </xf>
    <xf numFmtId="0" fontId="10" fillId="4" borderId="27" xfId="1" applyNumberFormat="1" applyFont="1" applyFill="1" applyBorder="1" applyAlignment="1">
      <alignment horizontal="left" vertical="top" wrapText="1"/>
    </xf>
    <xf numFmtId="0" fontId="10" fillId="4" borderId="14" xfId="1" applyNumberFormat="1" applyFont="1" applyFill="1" applyBorder="1" applyAlignment="1">
      <alignment horizontal="left" vertical="top" wrapText="1"/>
    </xf>
    <xf numFmtId="12" fontId="14" fillId="4" borderId="12" xfId="1" applyNumberFormat="1" applyFont="1" applyFill="1" applyBorder="1"/>
    <xf numFmtId="0" fontId="10" fillId="4" borderId="11" xfId="1" applyNumberFormat="1" applyFont="1" applyFill="1" applyBorder="1" applyAlignment="1">
      <alignment horizontal="left" vertical="top" wrapText="1"/>
    </xf>
    <xf numFmtId="0" fontId="10" fillId="4" borderId="29" xfId="1" applyNumberFormat="1" applyFont="1" applyFill="1" applyBorder="1" applyAlignment="1">
      <alignment horizontal="left" vertical="top" wrapText="1"/>
    </xf>
    <xf numFmtId="0" fontId="10" fillId="4" borderId="12" xfId="1" applyNumberFormat="1" applyFont="1" applyFill="1" applyBorder="1" applyAlignment="1">
      <alignment horizontal="left" vertical="top" wrapText="1"/>
    </xf>
    <xf numFmtId="0" fontId="10" fillId="4" borderId="28" xfId="1" applyNumberFormat="1" applyFont="1" applyFill="1" applyBorder="1" applyAlignment="1">
      <alignment horizontal="left" vertical="top" wrapText="1"/>
    </xf>
    <xf numFmtId="0" fontId="10" fillId="4" borderId="3" xfId="1" applyNumberFormat="1" applyFont="1" applyFill="1" applyBorder="1" applyAlignment="1">
      <alignment horizontal="left" vertical="top" wrapText="1"/>
    </xf>
    <xf numFmtId="12" fontId="14" fillId="4" borderId="1" xfId="1" applyNumberFormat="1" applyFont="1" applyFill="1" applyBorder="1"/>
    <xf numFmtId="0" fontId="10" fillId="4" borderId="2" xfId="1" applyNumberFormat="1" applyFont="1" applyFill="1" applyBorder="1" applyAlignment="1">
      <alignment horizontal="left" vertical="top" wrapText="1"/>
    </xf>
    <xf numFmtId="0" fontId="10" fillId="4" borderId="21" xfId="1" applyNumberFormat="1" applyFont="1" applyFill="1" applyBorder="1" applyAlignment="1">
      <alignment horizontal="left" vertical="top" wrapText="1"/>
    </xf>
    <xf numFmtId="0" fontId="10" fillId="4" borderId="1" xfId="1" applyNumberFormat="1" applyFont="1" applyFill="1" applyBorder="1" applyAlignment="1">
      <alignment horizontal="left" vertical="top" wrapText="1"/>
    </xf>
    <xf numFmtId="0" fontId="10" fillId="4" borderId="17" xfId="1" applyNumberFormat="1" applyFont="1" applyFill="1" applyBorder="1" applyAlignment="1">
      <alignment horizontal="left" vertical="top" wrapText="1"/>
    </xf>
    <xf numFmtId="0" fontId="10" fillId="4" borderId="10" xfId="1" applyFont="1" applyFill="1" applyBorder="1" applyAlignment="1">
      <alignment vertical="center" wrapText="1"/>
    </xf>
    <xf numFmtId="0" fontId="10" fillId="4" borderId="18" xfId="1" applyFont="1" applyFill="1" applyBorder="1" applyAlignment="1">
      <alignment vertical="center" wrapText="1"/>
    </xf>
    <xf numFmtId="0" fontId="10" fillId="4" borderId="15" xfId="1" applyFont="1" applyFill="1" applyBorder="1" applyAlignment="1">
      <alignment vertical="center" wrapText="1"/>
    </xf>
    <xf numFmtId="0" fontId="10" fillId="4" borderId="16" xfId="1" applyFont="1" applyFill="1" applyBorder="1" applyAlignment="1">
      <alignment vertical="center" wrapText="1"/>
    </xf>
    <xf numFmtId="0" fontId="10" fillId="4" borderId="20" xfId="1" applyFont="1" applyFill="1" applyBorder="1" applyAlignment="1">
      <alignment vertical="center" wrapText="1"/>
    </xf>
    <xf numFmtId="0" fontId="10" fillId="4" borderId="48" xfId="1" applyFont="1" applyFill="1" applyBorder="1" applyAlignment="1">
      <alignment vertical="center" wrapText="1"/>
    </xf>
    <xf numFmtId="12" fontId="10" fillId="4" borderId="78" xfId="1" applyNumberFormat="1" applyFont="1" applyFill="1" applyBorder="1"/>
    <xf numFmtId="12" fontId="10" fillId="6" borderId="19" xfId="1" applyNumberFormat="1" applyFont="1" applyFill="1" applyBorder="1"/>
    <xf numFmtId="12" fontId="10" fillId="6" borderId="7" xfId="1" applyNumberFormat="1" applyFont="1" applyFill="1" applyBorder="1"/>
    <xf numFmtId="12" fontId="10" fillId="6" borderId="6" xfId="1" applyNumberFormat="1" applyFont="1" applyFill="1" applyBorder="1"/>
    <xf numFmtId="0" fontId="6" fillId="3" borderId="10" xfId="1" applyFont="1" applyFill="1" applyBorder="1" applyAlignment="1">
      <alignment vertical="center" wrapText="1"/>
    </xf>
    <xf numFmtId="0" fontId="6" fillId="3" borderId="15" xfId="1" applyFont="1" applyFill="1" applyBorder="1" applyAlignment="1">
      <alignment vertical="center" wrapText="1"/>
    </xf>
    <xf numFmtId="0" fontId="6" fillId="1" borderId="48" xfId="1" applyFont="1" applyFill="1" applyBorder="1" applyAlignment="1">
      <alignment vertical="center" wrapText="1"/>
    </xf>
    <xf numFmtId="0" fontId="2" fillId="1" borderId="48" xfId="1" applyFont="1" applyFill="1" applyBorder="1" applyAlignment="1">
      <alignment vertical="center" wrapText="1"/>
    </xf>
    <xf numFmtId="0" fontId="2" fillId="0" borderId="36" xfId="1" applyFont="1" applyBorder="1" applyAlignment="1">
      <alignment horizontal="center"/>
    </xf>
    <xf numFmtId="0" fontId="2" fillId="0" borderId="14" xfId="1" applyFont="1" applyBorder="1" applyAlignment="1">
      <alignment shrinkToFit="1"/>
    </xf>
    <xf numFmtId="0" fontId="2" fillId="0" borderId="64" xfId="1" applyFont="1" applyBorder="1" applyAlignment="1">
      <alignment shrinkToFit="1"/>
    </xf>
    <xf numFmtId="12" fontId="2" fillId="1" borderId="79" xfId="1" applyNumberFormat="1" applyFont="1" applyFill="1" applyBorder="1"/>
    <xf numFmtId="0" fontId="2" fillId="3" borderId="30" xfId="1" applyNumberFormat="1" applyFont="1" applyFill="1" applyBorder="1" applyAlignment="1">
      <alignment horizontal="left" vertical="top" wrapText="1"/>
    </xf>
    <xf numFmtId="0" fontId="2" fillId="3" borderId="31" xfId="1" applyNumberFormat="1" applyFont="1" applyFill="1" applyBorder="1" applyAlignment="1">
      <alignment horizontal="left" vertical="top" wrapText="1"/>
    </xf>
    <xf numFmtId="0" fontId="2" fillId="3" borderId="32" xfId="1" applyNumberFormat="1" applyFont="1" applyFill="1" applyBorder="1" applyAlignment="1">
      <alignment horizontal="left" vertical="top" wrapText="1"/>
    </xf>
    <xf numFmtId="0" fontId="2" fillId="3" borderId="33" xfId="1" applyNumberFormat="1" applyFont="1" applyFill="1" applyBorder="1" applyAlignment="1">
      <alignment horizontal="left" vertical="top" wrapText="1"/>
    </xf>
    <xf numFmtId="12" fontId="8" fillId="3" borderId="27" xfId="1" applyNumberFormat="1" applyFont="1" applyFill="1" applyBorder="1"/>
    <xf numFmtId="0" fontId="2" fillId="3" borderId="29" xfId="1" applyNumberFormat="1" applyFont="1" applyFill="1" applyBorder="1" applyAlignment="1">
      <alignment horizontal="left" vertical="top" wrapText="1"/>
    </xf>
    <xf numFmtId="12" fontId="8" fillId="3" borderId="28" xfId="1" applyNumberFormat="1" applyFont="1" applyFill="1" applyBorder="1"/>
    <xf numFmtId="0" fontId="2" fillId="3" borderId="21" xfId="1" applyNumberFormat="1" applyFont="1" applyFill="1" applyBorder="1" applyAlignment="1">
      <alignment horizontal="left" vertical="top" wrapText="1"/>
    </xf>
    <xf numFmtId="12" fontId="8" fillId="3" borderId="17" xfId="1" applyNumberFormat="1" applyFont="1" applyFill="1" applyBorder="1"/>
    <xf numFmtId="0" fontId="2" fillId="0" borderId="28" xfId="1" applyFont="1" applyBorder="1" applyAlignment="1">
      <alignment shrinkToFit="1"/>
    </xf>
    <xf numFmtId="0" fontId="1" fillId="0" borderId="31" xfId="0" applyFont="1" applyBorder="1">
      <alignment vertical="center"/>
    </xf>
    <xf numFmtId="0" fontId="1" fillId="0" borderId="32" xfId="0" applyFont="1" applyBorder="1">
      <alignment vertical="center"/>
    </xf>
    <xf numFmtId="0" fontId="10" fillId="0" borderId="80" xfId="1" applyFont="1" applyBorder="1" applyAlignment="1">
      <alignment horizontal="center" shrinkToFit="1"/>
    </xf>
    <xf numFmtId="0" fontId="10" fillId="0" borderId="27" xfId="1" applyFont="1" applyBorder="1" applyAlignment="1">
      <alignment horizontal="center" shrinkToFit="1"/>
    </xf>
    <xf numFmtId="12" fontId="10" fillId="0" borderId="10" xfId="1" applyNumberFormat="1" applyFont="1" applyBorder="1" applyAlignment="1"/>
    <xf numFmtId="0" fontId="10" fillId="0" borderId="63" xfId="1" applyFont="1" applyBorder="1" applyAlignment="1">
      <alignment wrapText="1"/>
    </xf>
    <xf numFmtId="0" fontId="10" fillId="0" borderId="30" xfId="1" applyFont="1" applyBorder="1" applyAlignment="1">
      <alignment vertical="center" wrapText="1" shrinkToFit="1"/>
    </xf>
    <xf numFmtId="0" fontId="10" fillId="0" borderId="31" xfId="1" applyFont="1" applyBorder="1" applyAlignment="1">
      <alignment vertical="center" wrapText="1" shrinkToFit="1"/>
    </xf>
    <xf numFmtId="0" fontId="10" fillId="0" borderId="32" xfId="1" applyFont="1" applyBorder="1" applyAlignment="1">
      <alignment vertical="center" wrapText="1" shrinkToFit="1"/>
    </xf>
    <xf numFmtId="12" fontId="2" fillId="0" borderId="10" xfId="1" applyNumberFormat="1" applyFont="1" applyBorder="1" applyAlignment="1"/>
    <xf numFmtId="0" fontId="2" fillId="0" borderId="80" xfId="1" applyFont="1" applyBorder="1" applyAlignment="1">
      <alignment wrapText="1"/>
    </xf>
    <xf numFmtId="0" fontId="2" fillId="0" borderId="32" xfId="1" applyFont="1" applyBorder="1" applyAlignment="1">
      <alignment vertical="center" wrapText="1" shrinkToFit="1"/>
    </xf>
    <xf numFmtId="12" fontId="2" fillId="1" borderId="19" xfId="1" applyNumberFormat="1" applyFont="1" applyFill="1" applyBorder="1"/>
    <xf numFmtId="12" fontId="2" fillId="1" borderId="10" xfId="1" applyNumberFormat="1" applyFont="1" applyFill="1" applyBorder="1"/>
    <xf numFmtId="0" fontId="2" fillId="0" borderId="13" xfId="1" applyFont="1" applyBorder="1" applyAlignment="1">
      <alignment vertical="center" wrapText="1" shrinkToFit="1"/>
    </xf>
    <xf numFmtId="0" fontId="2" fillId="0" borderId="56" xfId="1" applyFont="1" applyBorder="1" applyAlignment="1">
      <alignment vertical="center" wrapText="1" shrinkToFit="1"/>
    </xf>
    <xf numFmtId="0" fontId="2" fillId="0" borderId="63" xfId="1" applyFont="1" applyBorder="1" applyAlignment="1">
      <alignment wrapText="1"/>
    </xf>
    <xf numFmtId="0" fontId="2" fillId="0" borderId="13" xfId="1" applyFont="1" applyBorder="1" applyAlignment="1">
      <alignment wrapText="1"/>
    </xf>
    <xf numFmtId="0" fontId="2" fillId="0" borderId="56" xfId="1" applyFont="1" applyBorder="1" applyAlignment="1">
      <alignment wrapText="1"/>
    </xf>
    <xf numFmtId="0" fontId="2" fillId="0" borderId="67" xfId="1" applyFont="1" applyBorder="1" applyAlignment="1">
      <alignment vertical="center" wrapText="1" shrinkToFit="1"/>
    </xf>
    <xf numFmtId="12" fontId="8" fillId="3" borderId="33" xfId="1" applyNumberFormat="1" applyFont="1" applyFill="1" applyBorder="1"/>
    <xf numFmtId="12" fontId="8" fillId="3" borderId="29" xfId="1" applyNumberFormat="1" applyFont="1" applyFill="1" applyBorder="1"/>
    <xf numFmtId="12" fontId="8" fillId="3" borderId="21" xfId="1" applyNumberFormat="1" applyFont="1" applyFill="1" applyBorder="1"/>
    <xf numFmtId="0" fontId="10" fillId="4" borderId="33" xfId="1" applyNumberFormat="1" applyFont="1" applyFill="1" applyBorder="1" applyAlignment="1">
      <alignment horizontal="center" vertical="center" wrapText="1"/>
    </xf>
    <xf numFmtId="0" fontId="10" fillId="4" borderId="26" xfId="1" applyNumberFormat="1" applyFont="1" applyFill="1" applyBorder="1" applyAlignment="1">
      <alignment horizontal="center" vertical="center" wrapText="1"/>
    </xf>
    <xf numFmtId="0" fontId="10" fillId="4" borderId="27" xfId="1" applyNumberFormat="1" applyFont="1" applyFill="1" applyBorder="1" applyAlignment="1">
      <alignment horizontal="center" vertical="center" wrapText="1"/>
    </xf>
    <xf numFmtId="0" fontId="10" fillId="4" borderId="29" xfId="1" applyNumberFormat="1" applyFont="1" applyFill="1" applyBorder="1" applyAlignment="1">
      <alignment horizontal="center" vertical="center" wrapText="1"/>
    </xf>
    <xf numFmtId="0" fontId="10" fillId="4" borderId="12" xfId="1" applyNumberFormat="1" applyFont="1" applyFill="1" applyBorder="1" applyAlignment="1">
      <alignment horizontal="center" vertical="center" wrapText="1"/>
    </xf>
    <xf numFmtId="0" fontId="10" fillId="4" borderId="28" xfId="1" applyNumberFormat="1" applyFont="1" applyFill="1" applyBorder="1" applyAlignment="1">
      <alignment horizontal="center" vertical="center" wrapText="1"/>
    </xf>
    <xf numFmtId="12" fontId="8" fillId="3" borderId="33" xfId="1" applyNumberFormat="1" applyFont="1" applyFill="1" applyBorder="1" applyAlignment="1">
      <alignment horizontal="center" vertical="center"/>
    </xf>
    <xf numFmtId="12" fontId="8" fillId="3" borderId="26" xfId="1" applyNumberFormat="1" applyFont="1" applyFill="1" applyBorder="1" applyAlignment="1">
      <alignment horizontal="center" vertical="center"/>
    </xf>
    <xf numFmtId="12" fontId="8" fillId="3" borderId="27" xfId="1" applyNumberFormat="1" applyFont="1" applyFill="1" applyBorder="1" applyAlignment="1">
      <alignment horizontal="center" vertical="center"/>
    </xf>
    <xf numFmtId="12" fontId="8" fillId="3" borderId="29" xfId="1" applyNumberFormat="1" applyFont="1" applyFill="1" applyBorder="1" applyAlignment="1">
      <alignment horizontal="center" vertical="center"/>
    </xf>
    <xf numFmtId="12" fontId="8" fillId="3" borderId="12" xfId="1" applyNumberFormat="1" applyFont="1" applyFill="1" applyBorder="1" applyAlignment="1">
      <alignment horizontal="center" vertical="center"/>
    </xf>
    <xf numFmtId="12" fontId="8" fillId="3" borderId="28" xfId="1" applyNumberFormat="1" applyFont="1" applyFill="1" applyBorder="1" applyAlignment="1">
      <alignment horizontal="center" vertical="center"/>
    </xf>
    <xf numFmtId="12" fontId="8" fillId="3" borderId="21" xfId="1" applyNumberFormat="1" applyFont="1" applyFill="1" applyBorder="1" applyAlignment="1">
      <alignment horizontal="center" vertical="center"/>
    </xf>
    <xf numFmtId="12" fontId="8" fillId="3" borderId="1" xfId="1" applyNumberFormat="1" applyFont="1" applyFill="1" applyBorder="1" applyAlignment="1">
      <alignment horizontal="center" vertical="center"/>
    </xf>
    <xf numFmtId="12" fontId="8" fillId="3" borderId="17" xfId="1" applyNumberFormat="1" applyFont="1" applyFill="1" applyBorder="1" applyAlignment="1">
      <alignment horizontal="center" vertical="center"/>
    </xf>
    <xf numFmtId="0" fontId="10" fillId="4" borderId="21" xfId="1" applyNumberFormat="1" applyFont="1" applyFill="1" applyBorder="1" applyAlignment="1">
      <alignment horizontal="center" vertical="center" wrapText="1"/>
    </xf>
    <xf numFmtId="0" fontId="10" fillId="4" borderId="1" xfId="1" applyNumberFormat="1" applyFont="1" applyFill="1" applyBorder="1" applyAlignment="1">
      <alignment horizontal="center" vertical="center" wrapText="1"/>
    </xf>
    <xf numFmtId="0" fontId="10" fillId="4" borderId="17" xfId="1" applyNumberFormat="1" applyFont="1" applyFill="1" applyBorder="1" applyAlignment="1">
      <alignment horizontal="center" vertical="center" wrapText="1"/>
    </xf>
    <xf numFmtId="0" fontId="10" fillId="4" borderId="10" xfId="1" applyNumberFormat="1" applyFont="1" applyFill="1" applyBorder="1" applyAlignment="1">
      <alignment horizontal="center" vertical="center" wrapText="1"/>
    </xf>
    <xf numFmtId="12" fontId="8" fillId="3" borderId="75" xfId="1" applyNumberFormat="1" applyFont="1" applyFill="1" applyBorder="1" applyAlignment="1">
      <alignment horizontal="center" vertical="center"/>
    </xf>
    <xf numFmtId="0" fontId="10" fillId="4" borderId="83" xfId="1" applyNumberFormat="1" applyFont="1" applyFill="1" applyBorder="1" applyAlignment="1">
      <alignment horizontal="center" vertical="center" wrapText="1"/>
    </xf>
    <xf numFmtId="0" fontId="10" fillId="4" borderId="80" xfId="1" applyNumberFormat="1" applyFont="1" applyFill="1" applyBorder="1" applyAlignment="1">
      <alignment horizontal="center" vertical="center" wrapText="1"/>
    </xf>
    <xf numFmtId="12" fontId="8" fillId="3" borderId="32" xfId="1" applyNumberFormat="1" applyFont="1" applyFill="1" applyBorder="1" applyAlignment="1">
      <alignment horizontal="center" vertical="center"/>
    </xf>
    <xf numFmtId="12" fontId="8" fillId="3" borderId="34" xfId="1" applyNumberFormat="1" applyFont="1" applyFill="1" applyBorder="1" applyAlignment="1">
      <alignment horizontal="center" vertical="center"/>
    </xf>
    <xf numFmtId="12" fontId="8" fillId="3" borderId="15" xfId="1" applyNumberFormat="1" applyFont="1" applyFill="1" applyBorder="1" applyAlignment="1">
      <alignment horizontal="center" vertical="center"/>
    </xf>
    <xf numFmtId="12" fontId="8" fillId="3" borderId="25" xfId="1" applyNumberFormat="1" applyFont="1" applyFill="1" applyBorder="1" applyAlignment="1">
      <alignment horizontal="center" vertical="center"/>
    </xf>
    <xf numFmtId="12" fontId="8" fillId="3" borderId="84" xfId="1" applyNumberFormat="1" applyFont="1" applyFill="1" applyBorder="1" applyAlignment="1">
      <alignment horizontal="center" vertical="center"/>
    </xf>
    <xf numFmtId="12" fontId="8" fillId="3" borderId="85" xfId="1" applyNumberFormat="1" applyFont="1" applyFill="1" applyBorder="1" applyAlignment="1">
      <alignment horizontal="center" vertical="center"/>
    </xf>
    <xf numFmtId="12" fontId="8" fillId="3" borderId="34" xfId="1" applyNumberFormat="1" applyFont="1" applyFill="1" applyBorder="1"/>
    <xf numFmtId="12" fontId="14" fillId="4" borderId="21" xfId="1" applyNumberFormat="1" applyFont="1" applyFill="1" applyBorder="1" applyAlignment="1">
      <alignment horizontal="center" vertical="center"/>
    </xf>
    <xf numFmtId="12" fontId="14" fillId="4" borderId="1" xfId="1" applyNumberFormat="1" applyFont="1" applyFill="1" applyBorder="1" applyAlignment="1">
      <alignment horizontal="center" vertical="center"/>
    </xf>
    <xf numFmtId="12" fontId="14" fillId="4" borderId="17" xfId="1" applyNumberFormat="1" applyFont="1" applyFill="1" applyBorder="1" applyAlignment="1">
      <alignment horizontal="center" vertical="center"/>
    </xf>
    <xf numFmtId="0" fontId="10" fillId="4" borderId="26" xfId="1" applyNumberFormat="1" applyFont="1" applyFill="1" applyBorder="1" applyAlignment="1">
      <alignment horizontal="center" vertical="center"/>
    </xf>
    <xf numFmtId="0" fontId="10" fillId="4" borderId="27" xfId="1" applyNumberFormat="1" applyFont="1" applyFill="1" applyBorder="1" applyAlignment="1">
      <alignment horizontal="center" vertical="center"/>
    </xf>
    <xf numFmtId="0" fontId="10" fillId="4" borderId="29" xfId="1" applyNumberFormat="1" applyFont="1" applyFill="1" applyBorder="1" applyAlignment="1">
      <alignment horizontal="center" vertical="center"/>
    </xf>
    <xf numFmtId="0" fontId="10" fillId="4" borderId="12" xfId="1" applyNumberFormat="1" applyFont="1" applyFill="1" applyBorder="1" applyAlignment="1">
      <alignment horizontal="center" vertical="center"/>
    </xf>
    <xf numFmtId="0" fontId="10" fillId="4" borderId="28" xfId="1" applyNumberFormat="1" applyFont="1" applyFill="1" applyBorder="1" applyAlignment="1">
      <alignment horizontal="center" vertical="center"/>
    </xf>
    <xf numFmtId="0" fontId="14" fillId="4" borderId="33" xfId="1" applyNumberFormat="1" applyFont="1" applyFill="1" applyBorder="1" applyAlignment="1">
      <alignment horizontal="center" vertical="center"/>
    </xf>
    <xf numFmtId="0" fontId="14" fillId="4" borderId="26" xfId="1" applyNumberFormat="1" applyFont="1" applyFill="1" applyBorder="1" applyAlignment="1">
      <alignment horizontal="center" vertical="center"/>
    </xf>
    <xf numFmtId="0" fontId="14" fillId="4" borderId="27" xfId="1" applyNumberFormat="1" applyFont="1" applyFill="1" applyBorder="1" applyAlignment="1">
      <alignment horizontal="center" vertical="center"/>
    </xf>
    <xf numFmtId="0" fontId="14" fillId="4" borderId="29" xfId="1" applyNumberFormat="1" applyFont="1" applyFill="1" applyBorder="1" applyAlignment="1">
      <alignment horizontal="center" vertical="center"/>
    </xf>
    <xf numFmtId="0" fontId="14" fillId="4" borderId="12" xfId="1" applyNumberFormat="1" applyFont="1" applyFill="1" applyBorder="1" applyAlignment="1">
      <alignment horizontal="center" vertical="center"/>
    </xf>
    <xf numFmtId="0" fontId="14" fillId="4" borderId="28" xfId="1" applyNumberFormat="1" applyFont="1" applyFill="1" applyBorder="1" applyAlignment="1">
      <alignment horizontal="center" vertical="center"/>
    </xf>
    <xf numFmtId="0" fontId="26" fillId="0" borderId="0" xfId="0" applyNumberFormat="1" applyFont="1" applyAlignment="1">
      <alignment horizontal="center" vertical="center"/>
    </xf>
    <xf numFmtId="0" fontId="14" fillId="0" borderId="0" xfId="0" applyFont="1" applyAlignment="1">
      <alignment horizontal="center" vertical="center"/>
    </xf>
    <xf numFmtId="0" fontId="14" fillId="4" borderId="33" xfId="1" applyFont="1" applyFill="1" applyBorder="1" applyAlignment="1">
      <alignment horizontal="center" vertical="center"/>
    </xf>
    <xf numFmtId="0" fontId="14" fillId="4" borderId="26" xfId="1" applyFont="1" applyFill="1" applyBorder="1" applyAlignment="1">
      <alignment horizontal="center" vertical="center"/>
    </xf>
    <xf numFmtId="0" fontId="14" fillId="4" borderId="27" xfId="1" applyFont="1" applyFill="1" applyBorder="1" applyAlignment="1">
      <alignment horizontal="center" vertical="center"/>
    </xf>
    <xf numFmtId="0" fontId="14" fillId="4" borderId="29" xfId="1" applyFont="1" applyFill="1" applyBorder="1" applyAlignment="1">
      <alignment horizontal="center" vertical="center"/>
    </xf>
    <xf numFmtId="0" fontId="14" fillId="4" borderId="12" xfId="1" applyFont="1" applyFill="1" applyBorder="1" applyAlignment="1">
      <alignment horizontal="center" vertical="center"/>
    </xf>
    <xf numFmtId="0" fontId="14" fillId="4" borderId="28" xfId="1" applyFont="1" applyFill="1" applyBorder="1" applyAlignment="1">
      <alignment horizontal="center" vertical="center"/>
    </xf>
    <xf numFmtId="0" fontId="10" fillId="0" borderId="39" xfId="1" applyFont="1" applyBorder="1" applyAlignment="1">
      <alignment horizontal="center" vertical="center"/>
    </xf>
    <xf numFmtId="0" fontId="10" fillId="0" borderId="10" xfId="1" applyFont="1" applyBorder="1" applyAlignment="1">
      <alignment horizontal="center" vertical="center"/>
    </xf>
    <xf numFmtId="0" fontId="10" fillId="0" borderId="35" xfId="1" applyFont="1" applyBorder="1" applyAlignment="1">
      <alignment horizontal="center" vertical="center"/>
    </xf>
    <xf numFmtId="0" fontId="10" fillId="0" borderId="29" xfId="1" applyFont="1" applyBorder="1" applyAlignment="1">
      <alignment horizontal="center" vertical="center"/>
    </xf>
    <xf numFmtId="0" fontId="10" fillId="0" borderId="12" xfId="1" applyFont="1" applyBorder="1" applyAlignment="1">
      <alignment horizontal="center" vertical="center"/>
    </xf>
    <xf numFmtId="0" fontId="10" fillId="0" borderId="28" xfId="1" applyFont="1" applyBorder="1" applyAlignment="1">
      <alignment horizontal="center" vertical="center"/>
    </xf>
    <xf numFmtId="0" fontId="10" fillId="6" borderId="18" xfId="1" applyFont="1" applyFill="1" applyBorder="1" applyAlignment="1">
      <alignment vertical="center" wrapText="1"/>
    </xf>
    <xf numFmtId="20" fontId="10" fillId="6" borderId="10" xfId="1" applyNumberFormat="1" applyFont="1" applyFill="1" applyBorder="1" applyAlignment="1">
      <alignment vertical="center"/>
    </xf>
    <xf numFmtId="0" fontId="10" fillId="6" borderId="10" xfId="1" applyFont="1" applyFill="1" applyBorder="1" applyAlignment="1">
      <alignment vertical="center" wrapText="1"/>
    </xf>
    <xf numFmtId="0" fontId="10" fillId="6" borderId="20" xfId="1" applyFont="1" applyFill="1" applyBorder="1" applyAlignment="1">
      <alignment vertical="center" wrapText="1"/>
    </xf>
    <xf numFmtId="0" fontId="6" fillId="1" borderId="23" xfId="1" applyFont="1" applyFill="1" applyBorder="1" applyAlignment="1">
      <alignment vertical="center" wrapText="1"/>
    </xf>
    <xf numFmtId="0" fontId="6" fillId="1" borderId="10" xfId="1" applyFont="1" applyFill="1" applyBorder="1" applyAlignment="1">
      <alignment vertical="center" wrapText="1"/>
    </xf>
    <xf numFmtId="0" fontId="6" fillId="1" borderId="15" xfId="1" applyFont="1" applyFill="1" applyBorder="1" applyAlignment="1">
      <alignment vertical="center" wrapText="1"/>
    </xf>
    <xf numFmtId="12" fontId="2" fillId="9" borderId="6" xfId="1" applyNumberFormat="1" applyFont="1" applyFill="1" applyBorder="1"/>
    <xf numFmtId="12" fontId="2" fillId="9" borderId="7" xfId="1" applyNumberFormat="1" applyFont="1" applyFill="1" applyBorder="1"/>
    <xf numFmtId="12" fontId="6" fillId="1" borderId="7" xfId="1" applyNumberFormat="1" applyFont="1" applyFill="1" applyBorder="1"/>
    <xf numFmtId="20" fontId="10" fillId="6" borderId="20" xfId="1" applyNumberFormat="1" applyFont="1" applyFill="1" applyBorder="1" applyAlignment="1">
      <alignment vertical="center"/>
    </xf>
    <xf numFmtId="0" fontId="10" fillId="6" borderId="48" xfId="1" applyFont="1" applyFill="1" applyBorder="1" applyAlignment="1">
      <alignment vertical="center" wrapText="1"/>
    </xf>
    <xf numFmtId="0" fontId="31" fillId="0" borderId="4" xfId="1" applyFont="1" applyBorder="1" applyAlignment="1">
      <alignment horizontal="center" vertical="center"/>
    </xf>
    <xf numFmtId="0" fontId="34" fillId="0" borderId="0" xfId="0" applyFont="1">
      <alignment vertical="center"/>
    </xf>
    <xf numFmtId="0" fontId="10" fillId="0" borderId="29" xfId="1" applyFont="1" applyBorder="1" applyAlignment="1">
      <alignment shrinkToFit="1"/>
    </xf>
    <xf numFmtId="12" fontId="2" fillId="3" borderId="10" xfId="1" applyNumberFormat="1" applyFont="1" applyFill="1" applyBorder="1"/>
    <xf numFmtId="12" fontId="8" fillId="3" borderId="23" xfId="1" applyNumberFormat="1" applyFont="1" applyFill="1" applyBorder="1"/>
    <xf numFmtId="12" fontId="2" fillId="0" borderId="23" xfId="1" applyNumberFormat="1" applyFont="1" applyBorder="1" applyAlignment="1">
      <alignment shrinkToFit="1"/>
    </xf>
    <xf numFmtId="12" fontId="6" fillId="2" borderId="7" xfId="1" applyNumberFormat="1" applyFont="1" applyFill="1" applyBorder="1"/>
    <xf numFmtId="12" fontId="10" fillId="3" borderId="6" xfId="1" applyNumberFormat="1" applyFont="1" applyFill="1" applyBorder="1"/>
    <xf numFmtId="12" fontId="10" fillId="3" borderId="7" xfId="1" applyNumberFormat="1" applyFont="1" applyFill="1" applyBorder="1"/>
    <xf numFmtId="12" fontId="10" fillId="3" borderId="90" xfId="1" applyNumberFormat="1" applyFont="1" applyFill="1" applyBorder="1"/>
    <xf numFmtId="12" fontId="10" fillId="3" borderId="91" xfId="1" applyNumberFormat="1" applyFont="1" applyFill="1" applyBorder="1"/>
    <xf numFmtId="12" fontId="10" fillId="2" borderId="6" xfId="1" applyNumberFormat="1" applyFont="1" applyFill="1" applyBorder="1"/>
    <xf numFmtId="12" fontId="10" fillId="2" borderId="7" xfId="1" applyNumberFormat="1" applyFont="1" applyFill="1" applyBorder="1"/>
    <xf numFmtId="0" fontId="32" fillId="0" borderId="4"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12" fontId="10" fillId="1" borderId="19" xfId="1" applyNumberFormat="1" applyFont="1" applyFill="1" applyBorder="1"/>
    <xf numFmtId="12" fontId="10" fillId="1" borderId="7" xfId="1" applyNumberFormat="1" applyFont="1" applyFill="1" applyBorder="1"/>
    <xf numFmtId="12" fontId="10" fillId="1" borderId="6" xfId="1" applyNumberFormat="1" applyFont="1" applyFill="1" applyBorder="1"/>
    <xf numFmtId="0" fontId="10" fillId="3" borderId="27" xfId="1" applyNumberFormat="1" applyFont="1" applyFill="1" applyBorder="1" applyAlignment="1">
      <alignment horizontal="left" vertical="top" wrapText="1"/>
    </xf>
    <xf numFmtId="0" fontId="10" fillId="3" borderId="28" xfId="1" applyNumberFormat="1" applyFont="1" applyFill="1" applyBorder="1" applyAlignment="1">
      <alignment horizontal="left" vertical="top" wrapText="1"/>
    </xf>
    <xf numFmtId="0" fontId="10" fillId="3" borderId="17" xfId="1" applyNumberFormat="1" applyFont="1" applyFill="1" applyBorder="1" applyAlignment="1">
      <alignment horizontal="left" vertical="top" wrapText="1"/>
    </xf>
    <xf numFmtId="12" fontId="10" fillId="3" borderId="19" xfId="1" applyNumberFormat="1" applyFont="1" applyFill="1" applyBorder="1"/>
    <xf numFmtId="0" fontId="10" fillId="4" borderId="0" xfId="1" applyFont="1" applyFill="1"/>
    <xf numFmtId="0" fontId="10" fillId="4" borderId="0" xfId="1" applyFont="1" applyFill="1" applyAlignment="1">
      <alignment wrapText="1"/>
    </xf>
    <xf numFmtId="0" fontId="10" fillId="4" borderId="4" xfId="1" applyFont="1" applyFill="1" applyBorder="1" applyAlignment="1">
      <alignment horizontal="center" vertical="center"/>
    </xf>
    <xf numFmtId="0" fontId="10" fillId="4" borderId="5" xfId="1" applyFont="1" applyFill="1" applyBorder="1" applyAlignment="1">
      <alignment horizontal="center" vertical="center"/>
    </xf>
    <xf numFmtId="0" fontId="21" fillId="4" borderId="21" xfId="1" applyFont="1" applyFill="1" applyBorder="1" applyAlignment="1">
      <alignment horizontal="center" vertical="center"/>
    </xf>
    <xf numFmtId="0" fontId="21" fillId="4" borderId="1" xfId="1" applyFont="1" applyFill="1" applyBorder="1" applyAlignment="1">
      <alignment horizontal="center" vertical="center"/>
    </xf>
    <xf numFmtId="12" fontId="10" fillId="4" borderId="26" xfId="1" applyNumberFormat="1" applyFont="1" applyFill="1" applyBorder="1" applyAlignment="1">
      <alignment shrinkToFit="1"/>
    </xf>
    <xf numFmtId="12" fontId="10" fillId="4" borderId="1" xfId="1" applyNumberFormat="1" applyFont="1" applyFill="1" applyBorder="1" applyAlignment="1">
      <alignment shrinkToFit="1"/>
    </xf>
    <xf numFmtId="12" fontId="10" fillId="4" borderId="10" xfId="1" applyNumberFormat="1" applyFont="1" applyFill="1" applyBorder="1" applyAlignment="1"/>
    <xf numFmtId="0" fontId="10" fillId="4" borderId="63" xfId="1" applyFont="1" applyFill="1" applyBorder="1" applyAlignment="1">
      <alignment wrapText="1"/>
    </xf>
    <xf numFmtId="12" fontId="10" fillId="4" borderId="12" xfId="1" applyNumberFormat="1" applyFont="1" applyFill="1" applyBorder="1" applyAlignment="1">
      <alignment shrinkToFit="1"/>
    </xf>
    <xf numFmtId="0" fontId="10" fillId="4" borderId="13" xfId="1" applyFont="1" applyFill="1" applyBorder="1" applyAlignment="1">
      <alignment wrapText="1"/>
    </xf>
    <xf numFmtId="12" fontId="10" fillId="4" borderId="1" xfId="1" applyNumberFormat="1" applyFont="1" applyFill="1" applyBorder="1"/>
    <xf numFmtId="0" fontId="10" fillId="4" borderId="56" xfId="1" applyFont="1" applyFill="1" applyBorder="1" applyAlignment="1">
      <alignment wrapText="1"/>
    </xf>
    <xf numFmtId="0" fontId="1" fillId="4" borderId="0" xfId="0" applyFont="1" applyFill="1">
      <alignment vertical="center"/>
    </xf>
    <xf numFmtId="0" fontId="1" fillId="4" borderId="0" xfId="0" applyFont="1" applyFill="1" applyAlignment="1">
      <alignment vertical="center" wrapText="1"/>
    </xf>
    <xf numFmtId="12" fontId="10" fillId="9" borderId="6" xfId="1" applyNumberFormat="1" applyFont="1" applyFill="1" applyBorder="1"/>
    <xf numFmtId="12" fontId="10" fillId="9" borderId="7" xfId="1" applyNumberFormat="1" applyFont="1" applyFill="1" applyBorder="1"/>
    <xf numFmtId="12" fontId="10" fillId="1" borderId="10" xfId="1" applyNumberFormat="1" applyFont="1" applyFill="1" applyBorder="1"/>
    <xf numFmtId="12" fontId="14" fillId="3" borderId="50" xfId="1" applyNumberFormat="1" applyFont="1" applyFill="1" applyBorder="1"/>
    <xf numFmtId="12" fontId="14" fillId="3" borderId="11" xfId="1" applyNumberFormat="1" applyFont="1" applyFill="1" applyBorder="1"/>
    <xf numFmtId="12" fontId="14" fillId="3" borderId="2" xfId="1" applyNumberFormat="1" applyFont="1" applyFill="1" applyBorder="1"/>
    <xf numFmtId="0" fontId="10" fillId="0" borderId="67" xfId="1" applyFont="1" applyBorder="1" applyAlignment="1">
      <alignment vertical="center" wrapText="1" shrinkToFit="1"/>
    </xf>
    <xf numFmtId="0" fontId="10" fillId="0" borderId="13" xfId="1" applyFont="1" applyBorder="1" applyAlignment="1">
      <alignment vertical="center" wrapText="1" shrinkToFit="1"/>
    </xf>
    <xf numFmtId="0" fontId="10" fillId="0" borderId="56" xfId="1" applyFont="1" applyBorder="1" applyAlignment="1">
      <alignment vertical="center" wrapText="1" shrinkToFit="1"/>
    </xf>
    <xf numFmtId="12" fontId="33" fillId="4" borderId="21" xfId="1" applyNumberFormat="1" applyFont="1" applyFill="1" applyBorder="1" applyAlignment="1">
      <alignment horizontal="center" vertical="center"/>
    </xf>
    <xf numFmtId="12" fontId="36" fillId="4" borderId="21" xfId="1" applyNumberFormat="1" applyFont="1" applyFill="1" applyBorder="1" applyAlignment="1">
      <alignment horizontal="left" vertical="top" wrapText="1"/>
    </xf>
    <xf numFmtId="12" fontId="24" fillId="0" borderId="0" xfId="0" applyNumberFormat="1" applyFont="1" applyAlignment="1">
      <alignment horizontal="center" vertical="center" wrapText="1"/>
    </xf>
    <xf numFmtId="0" fontId="6" fillId="3" borderId="48" xfId="1" applyFont="1" applyFill="1" applyBorder="1" applyAlignment="1">
      <alignment vertical="center" wrapText="1"/>
    </xf>
    <xf numFmtId="0" fontId="2" fillId="3" borderId="18" xfId="1" applyFont="1" applyFill="1" applyBorder="1" applyAlignment="1">
      <alignment vertical="center" wrapText="1"/>
    </xf>
    <xf numFmtId="0" fontId="0" fillId="0" borderId="12" xfId="0" applyBorder="1">
      <alignment vertical="center"/>
    </xf>
    <xf numFmtId="0" fontId="0" fillId="0" borderId="33" xfId="0" applyBorder="1">
      <alignment vertical="center"/>
    </xf>
    <xf numFmtId="0" fontId="0" fillId="0" borderId="26" xfId="0" applyBorder="1">
      <alignment vertical="center"/>
    </xf>
    <xf numFmtId="0" fontId="0" fillId="0" borderId="27" xfId="0" applyBorder="1">
      <alignment vertical="center"/>
    </xf>
    <xf numFmtId="0" fontId="0" fillId="0" borderId="29" xfId="0" applyBorder="1">
      <alignment vertical="center"/>
    </xf>
    <xf numFmtId="0" fontId="0" fillId="0" borderId="28" xfId="0" applyBorder="1">
      <alignment vertical="center"/>
    </xf>
    <xf numFmtId="0" fontId="2" fillId="3" borderId="50" xfId="1" applyNumberFormat="1" applyFont="1" applyFill="1" applyBorder="1" applyAlignment="1">
      <alignment horizontal="left" vertical="top" wrapText="1"/>
    </xf>
    <xf numFmtId="0" fontId="2" fillId="3" borderId="11" xfId="1" applyNumberFormat="1" applyFont="1" applyFill="1" applyBorder="1" applyAlignment="1">
      <alignment horizontal="left" vertical="top" wrapText="1"/>
    </xf>
    <xf numFmtId="0" fontId="2" fillId="3" borderId="2" xfId="1" applyNumberFormat="1" applyFont="1" applyFill="1" applyBorder="1" applyAlignment="1">
      <alignment horizontal="left" vertical="top" wrapText="1"/>
    </xf>
    <xf numFmtId="12" fontId="8" fillId="3" borderId="39" xfId="1" applyNumberFormat="1" applyFont="1" applyFill="1" applyBorder="1" applyAlignment="1">
      <alignment horizontal="center" vertical="center"/>
    </xf>
    <xf numFmtId="0" fontId="10" fillId="4" borderId="35" xfId="1" applyNumberFormat="1" applyFont="1" applyFill="1" applyBorder="1" applyAlignment="1">
      <alignment horizontal="center" vertical="center" wrapText="1"/>
    </xf>
    <xf numFmtId="12" fontId="8" fillId="3" borderId="39" xfId="1" applyNumberFormat="1" applyFont="1" applyFill="1" applyBorder="1"/>
    <xf numFmtId="12" fontId="8" fillId="3" borderId="10" xfId="1" applyNumberFormat="1" applyFont="1" applyFill="1" applyBorder="1"/>
    <xf numFmtId="12" fontId="8" fillId="3" borderId="35" xfId="1" applyNumberFormat="1" applyFont="1" applyFill="1" applyBorder="1"/>
    <xf numFmtId="12" fontId="17" fillId="0" borderId="21" xfId="0" applyNumberFormat="1" applyFont="1" applyBorder="1">
      <alignment vertical="center"/>
    </xf>
    <xf numFmtId="12" fontId="17" fillId="0" borderId="1" xfId="0" applyNumberFormat="1" applyFont="1" applyBorder="1">
      <alignment vertical="center"/>
    </xf>
    <xf numFmtId="12" fontId="17" fillId="0" borderId="17" xfId="0" applyNumberFormat="1" applyFont="1" applyBorder="1">
      <alignment vertical="center"/>
    </xf>
    <xf numFmtId="12" fontId="8" fillId="3" borderId="15" xfId="1" applyNumberFormat="1" applyFont="1" applyFill="1" applyBorder="1"/>
    <xf numFmtId="12" fontId="8" fillId="3" borderId="25" xfId="1" applyNumberFormat="1" applyFont="1" applyFill="1" applyBorder="1"/>
    <xf numFmtId="0" fontId="10" fillId="4" borderId="34" xfId="1" applyNumberFormat="1" applyFont="1" applyFill="1" applyBorder="1" applyAlignment="1">
      <alignment horizontal="left" vertical="top" wrapText="1"/>
    </xf>
    <xf numFmtId="0" fontId="10" fillId="4" borderId="15" xfId="1" applyNumberFormat="1" applyFont="1" applyFill="1" applyBorder="1" applyAlignment="1">
      <alignment horizontal="left" vertical="top" wrapText="1"/>
    </xf>
    <xf numFmtId="0" fontId="10" fillId="4" borderId="25" xfId="1" applyNumberFormat="1" applyFont="1" applyFill="1" applyBorder="1" applyAlignment="1">
      <alignment horizontal="left" vertical="top" wrapText="1"/>
    </xf>
    <xf numFmtId="0" fontId="10" fillId="4" borderId="67" xfId="1" applyFont="1" applyFill="1" applyBorder="1" applyAlignment="1">
      <alignment vertical="center" wrapText="1" shrinkToFit="1"/>
    </xf>
    <xf numFmtId="0" fontId="10" fillId="4" borderId="13" xfId="1" applyFont="1" applyFill="1" applyBorder="1" applyAlignment="1">
      <alignment vertical="center" wrapText="1" shrinkToFit="1"/>
    </xf>
    <xf numFmtId="0" fontId="10" fillId="4" borderId="56" xfId="1" applyFont="1" applyFill="1" applyBorder="1" applyAlignment="1">
      <alignment vertical="center" wrapText="1" shrinkToFit="1"/>
    </xf>
    <xf numFmtId="12" fontId="33" fillId="4" borderId="1" xfId="1" applyNumberFormat="1" applyFont="1" applyFill="1" applyBorder="1" applyAlignment="1">
      <alignment horizontal="center" vertical="center"/>
    </xf>
    <xf numFmtId="12" fontId="33" fillId="4" borderId="17" xfId="1" applyNumberFormat="1" applyFont="1" applyFill="1" applyBorder="1" applyAlignment="1">
      <alignment horizontal="center" vertical="center"/>
    </xf>
    <xf numFmtId="12" fontId="8" fillId="3" borderId="10" xfId="1" applyNumberFormat="1" applyFont="1" applyFill="1" applyBorder="1" applyAlignment="1">
      <alignment horizontal="center" vertical="center"/>
    </xf>
    <xf numFmtId="12" fontId="8" fillId="3" borderId="35" xfId="1" applyNumberFormat="1" applyFont="1" applyFill="1" applyBorder="1" applyAlignment="1">
      <alignment horizontal="center" vertical="center"/>
    </xf>
    <xf numFmtId="12" fontId="14" fillId="4" borderId="23" xfId="1" applyNumberFormat="1" applyFont="1" applyFill="1" applyBorder="1"/>
    <xf numFmtId="12" fontId="0" fillId="0" borderId="0" xfId="0" applyNumberFormat="1">
      <alignment vertical="center"/>
    </xf>
    <xf numFmtId="0" fontId="17" fillId="4" borderId="0" xfId="0" applyFont="1" applyFill="1" applyAlignment="1">
      <alignment horizontal="left" vertical="top"/>
    </xf>
    <xf numFmtId="0" fontId="17" fillId="4" borderId="0" xfId="0" applyFont="1" applyFill="1" applyBorder="1" applyAlignment="1"/>
    <xf numFmtId="0" fontId="19" fillId="4" borderId="16" xfId="0" applyFont="1" applyFill="1" applyBorder="1" applyAlignment="1"/>
    <xf numFmtId="0" fontId="19" fillId="4" borderId="15" xfId="0" applyFont="1" applyFill="1" applyBorder="1" applyAlignment="1"/>
    <xf numFmtId="0" fontId="19" fillId="4" borderId="12" xfId="0" applyFont="1" applyFill="1" applyBorder="1" applyAlignment="1"/>
    <xf numFmtId="0" fontId="0" fillId="4" borderId="0" xfId="0" applyFont="1" applyFill="1">
      <alignment vertical="center"/>
    </xf>
    <xf numFmtId="0" fontId="39" fillId="4" borderId="0" xfId="0" applyFont="1" applyFill="1" applyAlignment="1"/>
    <xf numFmtId="0" fontId="38" fillId="4" borderId="0" xfId="0" applyFont="1" applyFill="1" applyAlignment="1"/>
    <xf numFmtId="0" fontId="20" fillId="7" borderId="65" xfId="0" applyFont="1" applyFill="1" applyBorder="1" applyAlignment="1">
      <alignment horizontal="left" vertical="top" wrapText="1"/>
    </xf>
    <xf numFmtId="0" fontId="20" fillId="7" borderId="64" xfId="0" applyFont="1" applyFill="1" applyBorder="1" applyAlignment="1">
      <alignment horizontal="left" vertical="top" wrapText="1"/>
    </xf>
    <xf numFmtId="0" fontId="5" fillId="4" borderId="16" xfId="0" applyFont="1" applyFill="1" applyBorder="1" applyAlignment="1">
      <alignment horizontal="left" vertical="top" wrapText="1"/>
    </xf>
    <xf numFmtId="0" fontId="5" fillId="4" borderId="18" xfId="0" applyFont="1" applyFill="1" applyBorder="1" applyAlignment="1">
      <alignment horizontal="left" vertical="top" wrapText="1"/>
    </xf>
    <xf numFmtId="176" fontId="17" fillId="6" borderId="15" xfId="0" applyNumberFormat="1" applyFont="1" applyFill="1" applyBorder="1" applyAlignment="1">
      <alignment horizontal="center" vertical="center"/>
    </xf>
    <xf numFmtId="176" fontId="17" fillId="6" borderId="10" xfId="0" applyNumberFormat="1" applyFont="1" applyFill="1" applyBorder="1" applyAlignment="1">
      <alignment horizontal="center" vertical="center"/>
    </xf>
    <xf numFmtId="0" fontId="20" fillId="4" borderId="65" xfId="0" applyFont="1" applyFill="1" applyBorder="1" applyAlignment="1">
      <alignment horizontal="left" vertical="top" wrapText="1"/>
    </xf>
    <xf numFmtId="0" fontId="20" fillId="4" borderId="64" xfId="0" applyFont="1" applyFill="1" applyBorder="1" applyAlignment="1">
      <alignment horizontal="left" vertical="top" wrapText="1"/>
    </xf>
    <xf numFmtId="176" fontId="17" fillId="4" borderId="15" xfId="0" applyNumberFormat="1" applyFont="1" applyFill="1" applyBorder="1" applyAlignment="1">
      <alignment horizontal="center" vertical="center"/>
    </xf>
    <xf numFmtId="176" fontId="17" fillId="4" borderId="10" xfId="0" applyNumberFormat="1" applyFont="1" applyFill="1" applyBorder="1" applyAlignment="1">
      <alignment horizontal="center" vertical="center"/>
    </xf>
    <xf numFmtId="0" fontId="5" fillId="6" borderId="16" xfId="0" applyFont="1" applyFill="1" applyBorder="1" applyAlignment="1">
      <alignment horizontal="left" vertical="top" wrapText="1"/>
    </xf>
    <xf numFmtId="0" fontId="5" fillId="6" borderId="18" xfId="0" applyFont="1" applyFill="1" applyBorder="1" applyAlignment="1">
      <alignment horizontal="left" vertical="top" wrapText="1"/>
    </xf>
    <xf numFmtId="0" fontId="20" fillId="6" borderId="65" xfId="0" applyFont="1" applyFill="1" applyBorder="1" applyAlignment="1">
      <alignment horizontal="left" vertical="top" wrapText="1"/>
    </xf>
    <xf numFmtId="0" fontId="20" fillId="6" borderId="64" xfId="0" applyFont="1" applyFill="1" applyBorder="1" applyAlignment="1">
      <alignment horizontal="left" vertical="top" wrapText="1"/>
    </xf>
    <xf numFmtId="0" fontId="5" fillId="7" borderId="16" xfId="0" applyFont="1" applyFill="1" applyBorder="1" applyAlignment="1">
      <alignment horizontal="left" vertical="top" wrapText="1"/>
    </xf>
    <xf numFmtId="0" fontId="5" fillId="7" borderId="18" xfId="0" applyFont="1" applyFill="1" applyBorder="1" applyAlignment="1">
      <alignment horizontal="left" vertical="top" wrapText="1"/>
    </xf>
    <xf numFmtId="176" fontId="17" fillId="7" borderId="15" xfId="0" applyNumberFormat="1" applyFont="1" applyFill="1" applyBorder="1" applyAlignment="1">
      <alignment horizontal="center" vertical="center"/>
    </xf>
    <xf numFmtId="176" fontId="17" fillId="7" borderId="10" xfId="0" applyNumberFormat="1" applyFont="1" applyFill="1" applyBorder="1" applyAlignment="1">
      <alignment horizontal="center" vertical="center"/>
    </xf>
    <xf numFmtId="176" fontId="17" fillId="4" borderId="93" xfId="0" applyNumberFormat="1" applyFont="1" applyFill="1" applyBorder="1" applyAlignment="1">
      <alignment horizontal="center" vertical="center"/>
    </xf>
    <xf numFmtId="176" fontId="17" fillId="4" borderId="94" xfId="0" applyNumberFormat="1" applyFont="1" applyFill="1" applyBorder="1" applyAlignment="1">
      <alignment horizontal="center" vertical="center"/>
    </xf>
    <xf numFmtId="176" fontId="17" fillId="4" borderId="95" xfId="0" applyNumberFormat="1" applyFont="1" applyFill="1" applyBorder="1" applyAlignment="1">
      <alignment horizontal="center" vertical="center"/>
    </xf>
    <xf numFmtId="176" fontId="17" fillId="4" borderId="96" xfId="0" applyNumberFormat="1" applyFont="1" applyFill="1" applyBorder="1" applyAlignment="1">
      <alignment horizontal="center" vertical="center"/>
    </xf>
    <xf numFmtId="176" fontId="17" fillId="4" borderId="97" xfId="0" applyNumberFormat="1" applyFont="1" applyFill="1" applyBorder="1" applyAlignment="1">
      <alignment horizontal="center" vertical="center"/>
    </xf>
    <xf numFmtId="176" fontId="17" fillId="4" borderId="98" xfId="0" applyNumberFormat="1" applyFont="1" applyFill="1" applyBorder="1" applyAlignment="1">
      <alignment horizontal="center" vertical="center"/>
    </xf>
    <xf numFmtId="0" fontId="18" fillId="4" borderId="11" xfId="0" applyFont="1" applyFill="1" applyBorder="1" applyAlignment="1">
      <alignment horizontal="center"/>
    </xf>
    <xf numFmtId="0" fontId="18" fillId="4" borderId="13" xfId="0" applyFont="1" applyFill="1" applyBorder="1" applyAlignment="1">
      <alignment horizontal="center"/>
    </xf>
    <xf numFmtId="0" fontId="18" fillId="4" borderId="14" xfId="0" applyFont="1" applyFill="1" applyBorder="1" applyAlignment="1">
      <alignment horizontal="center"/>
    </xf>
    <xf numFmtId="0" fontId="43" fillId="4" borderId="16" xfId="0" applyFont="1" applyFill="1" applyBorder="1" applyAlignment="1">
      <alignment horizontal="left" vertical="top" wrapText="1"/>
    </xf>
    <xf numFmtId="0" fontId="43" fillId="4" borderId="18" xfId="0" applyFont="1" applyFill="1" applyBorder="1" applyAlignment="1">
      <alignment horizontal="left" vertical="top" wrapText="1"/>
    </xf>
    <xf numFmtId="0" fontId="17" fillId="4" borderId="15" xfId="0" applyFont="1" applyFill="1" applyBorder="1" applyAlignment="1">
      <alignment horizontal="center" vertical="center"/>
    </xf>
    <xf numFmtId="0" fontId="17" fillId="4" borderId="10" xfId="0" applyFont="1" applyFill="1" applyBorder="1" applyAlignment="1">
      <alignment horizontal="center" vertical="center"/>
    </xf>
    <xf numFmtId="0" fontId="5" fillId="4" borderId="48" xfId="0" applyFont="1" applyFill="1" applyBorder="1" applyAlignment="1">
      <alignment horizontal="left" vertical="top" wrapText="1"/>
    </xf>
    <xf numFmtId="0" fontId="5" fillId="4" borderId="18" xfId="0" applyFont="1" applyFill="1" applyBorder="1" applyAlignment="1">
      <alignment horizontal="left" vertical="top"/>
    </xf>
    <xf numFmtId="0" fontId="37" fillId="4" borderId="65" xfId="0" applyFont="1" applyFill="1" applyBorder="1" applyAlignment="1">
      <alignment horizontal="left" vertical="top" wrapText="1"/>
    </xf>
    <xf numFmtId="0" fontId="37" fillId="4" borderId="64" xfId="0" applyFont="1" applyFill="1" applyBorder="1" applyAlignment="1">
      <alignment horizontal="left" vertical="top" wrapText="1"/>
    </xf>
    <xf numFmtId="0" fontId="5" fillId="4" borderId="87" xfId="0" applyFont="1" applyFill="1" applyBorder="1" applyAlignment="1">
      <alignment horizontal="left" vertical="top" wrapText="1"/>
    </xf>
    <xf numFmtId="0" fontId="5" fillId="4" borderId="88" xfId="0" applyFont="1" applyFill="1" applyBorder="1" applyAlignment="1">
      <alignment horizontal="left" vertical="top" wrapText="1"/>
    </xf>
    <xf numFmtId="0" fontId="17" fillId="4" borderId="65" xfId="0" applyFont="1" applyFill="1" applyBorder="1" applyAlignment="1">
      <alignment horizontal="left" vertical="top" wrapText="1"/>
    </xf>
    <xf numFmtId="0" fontId="17" fillId="4" borderId="64" xfId="0" applyFont="1" applyFill="1" applyBorder="1" applyAlignment="1">
      <alignment horizontal="left" vertical="top" wrapText="1"/>
    </xf>
    <xf numFmtId="0" fontId="20" fillId="4" borderId="49" xfId="0" applyFont="1" applyFill="1" applyBorder="1" applyAlignment="1">
      <alignment horizontal="left" vertical="top" wrapText="1"/>
    </xf>
    <xf numFmtId="176" fontId="17" fillId="4" borderId="16" xfId="0" applyNumberFormat="1" applyFont="1" applyFill="1" applyBorder="1" applyAlignment="1">
      <alignment horizontal="center" vertical="center"/>
    </xf>
    <xf numFmtId="176" fontId="17" fillId="4" borderId="18" xfId="0" applyNumberFormat="1" applyFont="1" applyFill="1" applyBorder="1" applyAlignment="1">
      <alignment horizontal="center" vertical="center"/>
    </xf>
    <xf numFmtId="0" fontId="42" fillId="4" borderId="16" xfId="0" applyFont="1" applyFill="1" applyBorder="1" applyAlignment="1">
      <alignment horizontal="left" vertical="top" wrapText="1"/>
    </xf>
    <xf numFmtId="0" fontId="42" fillId="4" borderId="18" xfId="0" applyFont="1" applyFill="1" applyBorder="1" applyAlignment="1">
      <alignment horizontal="left" vertical="top" wrapText="1"/>
    </xf>
    <xf numFmtId="0" fontId="27" fillId="4" borderId="65" xfId="0" applyFont="1" applyFill="1" applyBorder="1" applyAlignment="1">
      <alignment horizontal="left" vertical="top" wrapText="1"/>
    </xf>
    <xf numFmtId="0" fontId="27" fillId="4" borderId="64" xfId="0" applyFont="1" applyFill="1" applyBorder="1" applyAlignment="1">
      <alignment horizontal="left" vertical="top" wrapText="1"/>
    </xf>
    <xf numFmtId="176" fontId="17" fillId="8" borderId="15" xfId="0" applyNumberFormat="1" applyFont="1" applyFill="1" applyBorder="1" applyAlignment="1">
      <alignment horizontal="center" vertical="center"/>
    </xf>
    <xf numFmtId="176" fontId="17" fillId="8" borderId="10" xfId="0" applyNumberFormat="1" applyFont="1" applyFill="1" applyBorder="1" applyAlignment="1">
      <alignment horizontal="center" vertical="center"/>
    </xf>
    <xf numFmtId="0" fontId="5" fillId="4" borderId="16" xfId="0" applyFont="1" applyFill="1" applyBorder="1" applyAlignment="1">
      <alignment horizontal="left" vertical="top" wrapText="1" shrinkToFit="1"/>
    </xf>
    <xf numFmtId="0" fontId="5" fillId="4" borderId="18" xfId="0" applyFont="1" applyFill="1" applyBorder="1" applyAlignment="1">
      <alignment horizontal="left" vertical="top" wrapText="1" shrinkToFit="1"/>
    </xf>
    <xf numFmtId="0" fontId="41" fillId="4" borderId="18" xfId="0" applyFont="1" applyFill="1" applyBorder="1" applyAlignment="1">
      <alignment horizontal="left" vertical="top" wrapText="1"/>
    </xf>
    <xf numFmtId="0" fontId="39" fillId="4" borderId="15" xfId="0" applyFont="1" applyFill="1" applyBorder="1" applyAlignment="1">
      <alignment horizontal="center" vertical="center"/>
    </xf>
    <xf numFmtId="0" fontId="39" fillId="4" borderId="10" xfId="0" applyFont="1" applyFill="1" applyBorder="1" applyAlignment="1">
      <alignment horizontal="center" vertical="center"/>
    </xf>
    <xf numFmtId="0" fontId="39" fillId="8" borderId="15" xfId="0" applyFont="1" applyFill="1" applyBorder="1" applyAlignment="1">
      <alignment horizontal="center" vertical="center"/>
    </xf>
    <xf numFmtId="0" fontId="39" fillId="8" borderId="10" xfId="0" applyFont="1" applyFill="1" applyBorder="1" applyAlignment="1">
      <alignment horizontal="center" vertical="center"/>
    </xf>
    <xf numFmtId="0" fontId="19" fillId="4" borderId="14" xfId="0" applyFont="1" applyFill="1" applyBorder="1" applyAlignment="1"/>
    <xf numFmtId="0" fontId="40" fillId="4" borderId="11" xfId="0" applyFont="1" applyFill="1" applyBorder="1" applyAlignment="1">
      <alignment horizontal="center"/>
    </xf>
    <xf numFmtId="0" fontId="40" fillId="4" borderId="13" xfId="0" applyFont="1" applyFill="1" applyBorder="1" applyAlignment="1">
      <alignment horizontal="center"/>
    </xf>
    <xf numFmtId="0" fontId="39" fillId="4" borderId="14" xfId="0" applyFont="1" applyFill="1" applyBorder="1" applyAlignment="1"/>
    <xf numFmtId="0" fontId="20" fillId="8" borderId="65" xfId="0" applyFont="1" applyFill="1" applyBorder="1" applyAlignment="1">
      <alignment horizontal="left" vertical="top" wrapText="1"/>
    </xf>
    <xf numFmtId="0" fontId="20" fillId="8" borderId="64" xfId="0" applyFont="1" applyFill="1" applyBorder="1" applyAlignment="1">
      <alignment horizontal="left" vertical="top" wrapText="1"/>
    </xf>
    <xf numFmtId="0" fontId="40" fillId="4" borderId="14" xfId="0" applyFont="1" applyFill="1" applyBorder="1" applyAlignment="1">
      <alignment horizontal="center"/>
    </xf>
    <xf numFmtId="0" fontId="5" fillId="6" borderId="16" xfId="0" applyFont="1" applyFill="1" applyBorder="1" applyAlignment="1">
      <alignment horizontal="left" vertical="top"/>
    </xf>
    <xf numFmtId="0" fontId="5" fillId="6" borderId="18" xfId="0" applyFont="1" applyFill="1" applyBorder="1" applyAlignment="1">
      <alignment horizontal="left" vertical="top"/>
    </xf>
    <xf numFmtId="0" fontId="17" fillId="4" borderId="63" xfId="0" applyFont="1" applyFill="1" applyBorder="1" applyAlignment="1">
      <alignment horizontal="right"/>
    </xf>
    <xf numFmtId="0" fontId="19" fillId="4" borderId="64" xfId="0" applyFont="1" applyFill="1" applyBorder="1" applyAlignment="1"/>
    <xf numFmtId="0" fontId="18" fillId="4" borderId="18" xfId="0" applyFont="1" applyFill="1" applyBorder="1" applyAlignment="1">
      <alignment horizontal="center"/>
    </xf>
    <xf numFmtId="0" fontId="18" fillId="4" borderId="63" xfId="0" applyFont="1" applyFill="1" applyBorder="1" applyAlignment="1">
      <alignment horizontal="center"/>
    </xf>
    <xf numFmtId="0" fontId="18" fillId="4" borderId="64" xfId="0" applyFont="1" applyFill="1" applyBorder="1" applyAlignment="1">
      <alignment horizontal="center"/>
    </xf>
    <xf numFmtId="0" fontId="19" fillId="4" borderId="63" xfId="0" applyFont="1" applyFill="1" applyBorder="1" applyAlignment="1"/>
    <xf numFmtId="0" fontId="18" fillId="4" borderId="12" xfId="0" applyFont="1" applyFill="1" applyBorder="1" applyAlignment="1">
      <alignment horizontal="center"/>
    </xf>
    <xf numFmtId="0" fontId="19" fillId="4" borderId="13" xfId="0" applyFont="1" applyFill="1" applyBorder="1" applyAlignment="1"/>
    <xf numFmtId="0" fontId="17" fillId="6" borderId="65" xfId="0" applyFont="1" applyFill="1" applyBorder="1" applyAlignment="1">
      <alignment horizontal="left" vertical="top" wrapText="1"/>
    </xf>
    <xf numFmtId="0" fontId="17" fillId="6" borderId="64" xfId="0" applyFont="1" applyFill="1" applyBorder="1" applyAlignment="1">
      <alignment horizontal="left" vertical="top" wrapText="1"/>
    </xf>
    <xf numFmtId="0" fontId="35" fillId="4" borderId="65" xfId="0" applyFont="1" applyFill="1" applyBorder="1" applyAlignment="1">
      <alignment horizontal="left" vertical="top" wrapText="1"/>
    </xf>
    <xf numFmtId="0" fontId="35" fillId="4" borderId="64" xfId="0" applyFont="1" applyFill="1" applyBorder="1" applyAlignment="1">
      <alignment horizontal="left" vertical="top" wrapText="1"/>
    </xf>
    <xf numFmtId="0" fontId="44" fillId="4" borderId="99" xfId="0" applyFont="1" applyFill="1" applyBorder="1" applyAlignment="1">
      <alignment horizontal="left" vertical="center"/>
    </xf>
    <xf numFmtId="0" fontId="15" fillId="4" borderId="63" xfId="0" applyFont="1" applyFill="1" applyBorder="1" applyAlignment="1">
      <alignment horizontal="center"/>
    </xf>
    <xf numFmtId="0" fontId="5" fillId="4" borderId="63" xfId="0" applyFont="1" applyFill="1" applyBorder="1" applyAlignment="1">
      <alignment horizontal="left" vertical="top" wrapText="1"/>
    </xf>
    <xf numFmtId="0" fontId="5" fillId="4" borderId="87" xfId="0" applyFont="1" applyFill="1" applyBorder="1" applyAlignment="1">
      <alignment horizontal="left" vertical="top" wrapText="1" shrinkToFit="1"/>
    </xf>
    <xf numFmtId="0" fontId="5" fillId="4" borderId="88" xfId="0" applyFont="1" applyFill="1" applyBorder="1" applyAlignment="1">
      <alignment horizontal="left" vertical="top" wrapText="1" shrinkToFit="1"/>
    </xf>
    <xf numFmtId="0" fontId="9" fillId="3" borderId="51" xfId="1" applyNumberFormat="1" applyFont="1" applyFill="1" applyBorder="1" applyAlignment="1">
      <alignment horizontal="left" vertical="center"/>
    </xf>
    <xf numFmtId="0" fontId="9" fillId="3" borderId="0" xfId="1" applyNumberFormat="1" applyFont="1" applyFill="1" applyBorder="1" applyAlignment="1">
      <alignment horizontal="left" vertical="center"/>
    </xf>
    <xf numFmtId="0" fontId="9" fillId="3" borderId="41" xfId="1" applyNumberFormat="1" applyFont="1" applyFill="1" applyBorder="1" applyAlignment="1">
      <alignment horizontal="left" vertical="center"/>
    </xf>
    <xf numFmtId="0" fontId="10" fillId="6" borderId="16" xfId="1" applyFont="1" applyFill="1" applyBorder="1" applyAlignment="1">
      <alignment vertical="center" wrapText="1"/>
    </xf>
    <xf numFmtId="0" fontId="10" fillId="6" borderId="18" xfId="1" applyFont="1" applyFill="1" applyBorder="1" applyAlignment="1">
      <alignment vertical="center" wrapText="1"/>
    </xf>
    <xf numFmtId="0" fontId="10" fillId="4" borderId="16" xfId="1" applyFont="1" applyFill="1" applyBorder="1" applyAlignment="1">
      <alignment vertical="center" wrapText="1"/>
    </xf>
    <xf numFmtId="0" fontId="10" fillId="4" borderId="18" xfId="1" applyFont="1" applyFill="1" applyBorder="1" applyAlignment="1">
      <alignment vertical="center" wrapText="1"/>
    </xf>
    <xf numFmtId="0" fontId="10" fillId="4" borderId="15" xfId="1" applyFont="1" applyFill="1" applyBorder="1" applyAlignment="1">
      <alignment vertical="center" wrapText="1"/>
    </xf>
    <xf numFmtId="0" fontId="10" fillId="4" borderId="10" xfId="1" applyFont="1" applyFill="1" applyBorder="1" applyAlignment="1">
      <alignment vertical="center" wrapText="1"/>
    </xf>
    <xf numFmtId="20" fontId="10" fillId="4" borderId="15" xfId="1" applyNumberFormat="1" applyFont="1" applyFill="1" applyBorder="1" applyAlignment="1">
      <alignment vertical="center"/>
    </xf>
    <xf numFmtId="20" fontId="10" fillId="4" borderId="10" xfId="1" applyNumberFormat="1" applyFont="1" applyFill="1" applyBorder="1" applyAlignment="1">
      <alignment vertical="center"/>
    </xf>
    <xf numFmtId="0" fontId="32" fillId="4" borderId="22" xfId="1" applyFont="1" applyFill="1" applyBorder="1" applyAlignment="1">
      <alignment vertical="center" wrapText="1"/>
    </xf>
    <xf numFmtId="0" fontId="32" fillId="4" borderId="55" xfId="1" applyFont="1" applyFill="1" applyBorder="1" applyAlignment="1">
      <alignment vertical="center" wrapText="1"/>
    </xf>
    <xf numFmtId="0" fontId="10" fillId="4" borderId="48" xfId="1" applyFont="1" applyFill="1" applyBorder="1" applyAlignment="1">
      <alignment vertical="center" wrapText="1"/>
    </xf>
    <xf numFmtId="0" fontId="2" fillId="1" borderId="54" xfId="1" applyFont="1" applyFill="1" applyBorder="1" applyAlignment="1">
      <alignment vertical="center" wrapText="1"/>
    </xf>
    <xf numFmtId="0" fontId="2" fillId="1" borderId="53" xfId="1" applyFont="1" applyFill="1" applyBorder="1" applyAlignment="1">
      <alignment vertical="center" wrapText="1"/>
    </xf>
    <xf numFmtId="0" fontId="10" fillId="6" borderId="15" xfId="1" applyFont="1" applyFill="1" applyBorder="1" applyAlignment="1">
      <alignment vertical="center" wrapText="1"/>
    </xf>
    <xf numFmtId="0" fontId="10" fillId="6" borderId="10" xfId="1" applyFont="1" applyFill="1" applyBorder="1" applyAlignment="1">
      <alignment vertical="center" wrapText="1"/>
    </xf>
    <xf numFmtId="20" fontId="10" fillId="6" borderId="15" xfId="1" applyNumberFormat="1" applyFont="1" applyFill="1" applyBorder="1" applyAlignment="1">
      <alignment vertical="center"/>
    </xf>
    <xf numFmtId="20" fontId="10" fillId="6" borderId="10" xfId="1" applyNumberFormat="1" applyFont="1" applyFill="1" applyBorder="1" applyAlignment="1">
      <alignment vertical="center"/>
    </xf>
    <xf numFmtId="0" fontId="32" fillId="6" borderId="22" xfId="1" applyFont="1" applyFill="1" applyBorder="1" applyAlignment="1">
      <alignment vertical="center" wrapText="1"/>
    </xf>
    <xf numFmtId="0" fontId="32" fillId="6" borderId="55" xfId="1" applyFont="1" applyFill="1" applyBorder="1" applyAlignment="1">
      <alignment vertical="center" wrapText="1"/>
    </xf>
    <xf numFmtId="0" fontId="2" fillId="3" borderId="54" xfId="1" applyFont="1" applyFill="1" applyBorder="1" applyAlignment="1">
      <alignment vertical="center" wrapText="1"/>
    </xf>
    <xf numFmtId="0" fontId="2" fillId="3" borderId="53" xfId="1" applyFont="1" applyFill="1" applyBorder="1" applyAlignment="1">
      <alignment vertical="center" wrapText="1"/>
    </xf>
    <xf numFmtId="0" fontId="10" fillId="4" borderId="46" xfId="1" applyFont="1" applyFill="1" applyBorder="1" applyAlignment="1">
      <alignment vertical="center" wrapText="1"/>
    </xf>
    <xf numFmtId="0" fontId="10" fillId="4" borderId="23" xfId="1" applyFont="1" applyFill="1" applyBorder="1" applyAlignment="1">
      <alignment vertical="center" wrapText="1"/>
    </xf>
    <xf numFmtId="20" fontId="10" fillId="4" borderId="23" xfId="1" applyNumberFormat="1" applyFont="1" applyFill="1" applyBorder="1" applyAlignment="1">
      <alignment vertical="center"/>
    </xf>
    <xf numFmtId="0" fontId="10" fillId="4" borderId="20" xfId="1" applyFont="1" applyFill="1" applyBorder="1" applyAlignment="1">
      <alignment horizontal="center" vertical="center"/>
    </xf>
    <xf numFmtId="0" fontId="10" fillId="4" borderId="10" xfId="1" applyFont="1" applyFill="1" applyBorder="1" applyAlignment="1">
      <alignment horizontal="center" vertical="center"/>
    </xf>
    <xf numFmtId="176" fontId="21" fillId="4" borderId="23" xfId="1" applyNumberFormat="1" applyFont="1" applyFill="1" applyBorder="1" applyAlignment="1">
      <alignment horizontal="center" vertical="center"/>
    </xf>
    <xf numFmtId="176" fontId="21" fillId="4" borderId="10" xfId="1" applyNumberFormat="1" applyFont="1" applyFill="1" applyBorder="1" applyAlignment="1">
      <alignment horizontal="center" vertical="center"/>
    </xf>
    <xf numFmtId="0" fontId="10" fillId="4" borderId="66" xfId="1" applyFont="1" applyFill="1" applyBorder="1" applyAlignment="1">
      <alignment horizontal="center" vertical="center"/>
    </xf>
    <xf numFmtId="0" fontId="10" fillId="4" borderId="39" xfId="1" applyFont="1" applyFill="1" applyBorder="1" applyAlignment="1">
      <alignment horizontal="center" vertical="center"/>
    </xf>
    <xf numFmtId="0" fontId="22" fillId="4" borderId="37" xfId="1" applyNumberFormat="1" applyFont="1" applyFill="1" applyBorder="1" applyAlignment="1">
      <alignment horizontal="center" vertical="center"/>
    </xf>
    <xf numFmtId="0" fontId="22" fillId="4" borderId="43" xfId="1" applyNumberFormat="1" applyFont="1" applyFill="1" applyBorder="1" applyAlignment="1">
      <alignment horizontal="center" vertical="center"/>
    </xf>
    <xf numFmtId="0" fontId="22" fillId="4" borderId="38" xfId="1" applyNumberFormat="1" applyFont="1" applyFill="1" applyBorder="1" applyAlignment="1">
      <alignment horizontal="center" vertical="center"/>
    </xf>
    <xf numFmtId="0" fontId="22" fillId="4" borderId="57" xfId="1" applyNumberFormat="1" applyFont="1" applyFill="1" applyBorder="1" applyAlignment="1">
      <alignment horizontal="right" vertical="center"/>
    </xf>
    <xf numFmtId="0" fontId="22" fillId="4" borderId="51" xfId="1" applyNumberFormat="1" applyFont="1" applyFill="1" applyBorder="1" applyAlignment="1">
      <alignment horizontal="right" vertical="center"/>
    </xf>
    <xf numFmtId="0" fontId="22" fillId="4" borderId="44" xfId="1" applyNumberFormat="1" applyFont="1" applyFill="1" applyBorder="1" applyAlignment="1">
      <alignment horizontal="right" vertical="center"/>
    </xf>
    <xf numFmtId="0" fontId="22" fillId="4" borderId="0" xfId="1" applyNumberFormat="1" applyFont="1" applyFill="1" applyBorder="1" applyAlignment="1">
      <alignment horizontal="right" vertical="center"/>
    </xf>
    <xf numFmtId="0" fontId="22" fillId="4" borderId="40" xfId="1" applyNumberFormat="1" applyFont="1" applyFill="1" applyBorder="1" applyAlignment="1">
      <alignment horizontal="right" vertical="center"/>
    </xf>
    <xf numFmtId="0" fontId="22" fillId="4" borderId="41" xfId="1" applyNumberFormat="1" applyFont="1" applyFill="1" applyBorder="1" applyAlignment="1">
      <alignment horizontal="right" vertical="center"/>
    </xf>
    <xf numFmtId="0" fontId="22" fillId="4" borderId="51" xfId="1" applyNumberFormat="1" applyFont="1" applyFill="1" applyBorder="1" applyAlignment="1">
      <alignment horizontal="left" vertical="center"/>
    </xf>
    <xf numFmtId="0" fontId="22" fillId="4" borderId="0" xfId="1" applyNumberFormat="1" applyFont="1" applyFill="1" applyBorder="1" applyAlignment="1">
      <alignment horizontal="left" vertical="center"/>
    </xf>
    <xf numFmtId="0" fontId="22" fillId="4" borderId="41" xfId="1" applyNumberFormat="1" applyFont="1" applyFill="1" applyBorder="1" applyAlignment="1">
      <alignment horizontal="left" vertical="center"/>
    </xf>
    <xf numFmtId="0" fontId="33" fillId="4" borderId="51" xfId="1" applyNumberFormat="1" applyFont="1" applyFill="1" applyBorder="1" applyAlignment="1">
      <alignment horizontal="right" vertical="center"/>
    </xf>
    <xf numFmtId="0" fontId="33" fillId="4" borderId="0" xfId="1" applyNumberFormat="1" applyFont="1" applyFill="1" applyBorder="1" applyAlignment="1">
      <alignment horizontal="right" vertical="center"/>
    </xf>
    <xf numFmtId="0" fontId="33" fillId="4" borderId="41" xfId="1" applyNumberFormat="1" applyFont="1" applyFill="1" applyBorder="1" applyAlignment="1">
      <alignment horizontal="right" vertical="center"/>
    </xf>
    <xf numFmtId="0" fontId="10" fillId="6" borderId="20" xfId="1" applyFont="1" applyFill="1" applyBorder="1" applyAlignment="1">
      <alignment horizontal="center" vertical="center"/>
    </xf>
    <xf numFmtId="0" fontId="10" fillId="6" borderId="10" xfId="1" applyFont="1" applyFill="1" applyBorder="1" applyAlignment="1">
      <alignment horizontal="center" vertical="center"/>
    </xf>
    <xf numFmtId="176" fontId="21" fillId="6" borderId="15" xfId="1" applyNumberFormat="1" applyFont="1" applyFill="1" applyBorder="1" applyAlignment="1">
      <alignment horizontal="center" vertical="center"/>
    </xf>
    <xf numFmtId="176" fontId="21" fillId="6" borderId="10" xfId="1" applyNumberFormat="1" applyFont="1" applyFill="1" applyBorder="1" applyAlignment="1">
      <alignment horizontal="center" vertical="center"/>
    </xf>
    <xf numFmtId="0" fontId="10" fillId="6" borderId="34" xfId="1" applyFont="1" applyFill="1" applyBorder="1" applyAlignment="1">
      <alignment horizontal="center" vertical="center"/>
    </xf>
    <xf numFmtId="0" fontId="10" fillId="6" borderId="39" xfId="1" applyFont="1" applyFill="1" applyBorder="1" applyAlignment="1">
      <alignment horizontal="center" vertical="center"/>
    </xf>
    <xf numFmtId="0" fontId="10" fillId="4" borderId="34" xfId="1" applyFont="1" applyFill="1" applyBorder="1" applyAlignment="1">
      <alignment horizontal="center" vertical="center"/>
    </xf>
    <xf numFmtId="176" fontId="21" fillId="4" borderId="15" xfId="1" applyNumberFormat="1" applyFont="1" applyFill="1" applyBorder="1" applyAlignment="1">
      <alignment horizontal="center" vertical="center"/>
    </xf>
    <xf numFmtId="0" fontId="10" fillId="4" borderId="20" xfId="1" applyFont="1" applyFill="1" applyBorder="1" applyAlignment="1">
      <alignment vertical="center" wrapText="1"/>
    </xf>
    <xf numFmtId="20" fontId="10" fillId="4" borderId="20" xfId="1" applyNumberFormat="1" applyFont="1" applyFill="1" applyBorder="1" applyAlignment="1">
      <alignment vertical="center"/>
    </xf>
    <xf numFmtId="0" fontId="10" fillId="4" borderId="45" xfId="1" applyFont="1" applyFill="1" applyBorder="1" applyAlignment="1">
      <alignment horizontal="center" vertical="center"/>
    </xf>
    <xf numFmtId="0" fontId="2" fillId="3" borderId="58" xfId="1" applyFont="1" applyFill="1" applyBorder="1" applyAlignment="1">
      <alignment vertical="center" wrapText="1"/>
    </xf>
    <xf numFmtId="176" fontId="21" fillId="4" borderId="20" xfId="1" applyNumberFormat="1" applyFont="1" applyFill="1" applyBorder="1" applyAlignment="1">
      <alignment horizontal="center" vertical="center"/>
    </xf>
    <xf numFmtId="0" fontId="10" fillId="0" borderId="41" xfId="1" applyFont="1" applyBorder="1" applyAlignment="1"/>
    <xf numFmtId="0" fontId="10" fillId="8" borderId="34" xfId="1" applyFont="1" applyFill="1" applyBorder="1" applyAlignment="1">
      <alignment horizontal="center" vertical="center"/>
    </xf>
    <xf numFmtId="0" fontId="10" fillId="8" borderId="39" xfId="1" applyFont="1" applyFill="1" applyBorder="1" applyAlignment="1">
      <alignment horizontal="center" vertical="center"/>
    </xf>
    <xf numFmtId="0" fontId="32" fillId="4" borderId="23" xfId="1" applyFont="1" applyFill="1" applyBorder="1" applyAlignment="1">
      <alignment vertical="center" wrapText="1"/>
    </xf>
    <xf numFmtId="0" fontId="32" fillId="4" borderId="10" xfId="1" applyFont="1" applyFill="1" applyBorder="1" applyAlignment="1">
      <alignment vertical="center" wrapText="1"/>
    </xf>
    <xf numFmtId="0" fontId="32" fillId="6" borderId="20" xfId="1" applyFont="1" applyFill="1" applyBorder="1" applyAlignment="1">
      <alignment vertical="center" wrapText="1"/>
    </xf>
    <xf numFmtId="0" fontId="32" fillId="6" borderId="10" xfId="1" applyFont="1" applyFill="1" applyBorder="1" applyAlignment="1">
      <alignment vertical="center" wrapText="1"/>
    </xf>
    <xf numFmtId="176" fontId="21" fillId="6" borderId="24" xfId="1" applyNumberFormat="1" applyFont="1" applyFill="1" applyBorder="1" applyAlignment="1">
      <alignment horizontal="center" vertical="center"/>
    </xf>
    <xf numFmtId="0" fontId="32" fillId="6" borderId="77" xfId="1" applyFont="1" applyFill="1" applyBorder="1" applyAlignment="1">
      <alignment vertical="center" wrapText="1"/>
    </xf>
    <xf numFmtId="0" fontId="10" fillId="0" borderId="8" xfId="1" applyFont="1" applyBorder="1" applyAlignment="1">
      <alignment horizontal="center" vertical="center" wrapText="1"/>
    </xf>
    <xf numFmtId="0" fontId="10" fillId="0" borderId="42"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59" xfId="1" applyFont="1" applyBorder="1" applyAlignment="1">
      <alignment horizontal="center" vertical="center"/>
    </xf>
    <xf numFmtId="0" fontId="10" fillId="0" borderId="52" xfId="1" applyFont="1" applyBorder="1" applyAlignment="1">
      <alignment horizontal="center" vertical="center"/>
    </xf>
    <xf numFmtId="0" fontId="10" fillId="0" borderId="60" xfId="1" applyFont="1" applyBorder="1" applyAlignment="1">
      <alignment horizontal="center" vertical="center"/>
    </xf>
    <xf numFmtId="20" fontId="10" fillId="0" borderId="50" xfId="1" applyNumberFormat="1" applyFont="1" applyBorder="1" applyAlignment="1">
      <alignment horizontal="center" vertical="center"/>
    </xf>
    <xf numFmtId="20" fontId="10" fillId="0" borderId="48" xfId="1" applyNumberFormat="1" applyFont="1" applyBorder="1" applyAlignment="1">
      <alignment horizontal="center" vertical="center"/>
    </xf>
    <xf numFmtId="20" fontId="10" fillId="0" borderId="2" xfId="1" applyNumberFormat="1" applyFont="1" applyBorder="1" applyAlignment="1">
      <alignment horizontal="center" vertical="center"/>
    </xf>
    <xf numFmtId="0" fontId="10" fillId="0" borderId="57" xfId="1" applyFont="1" applyBorder="1" applyAlignment="1">
      <alignment horizontal="center" vertical="top"/>
    </xf>
    <xf numFmtId="0" fontId="10" fillId="0" borderId="51" xfId="1" applyFont="1" applyBorder="1" applyAlignment="1">
      <alignment horizontal="center" vertical="top"/>
    </xf>
    <xf numFmtId="0" fontId="10" fillId="0" borderId="47" xfId="1" applyFont="1" applyBorder="1" applyAlignment="1">
      <alignment horizontal="center" vertical="top"/>
    </xf>
    <xf numFmtId="0" fontId="2" fillId="0" borderId="46" xfId="1" applyFont="1" applyBorder="1" applyAlignment="1">
      <alignment horizontal="center" vertical="center"/>
    </xf>
    <xf numFmtId="0" fontId="2" fillId="0" borderId="47" xfId="1" applyFont="1" applyBorder="1" applyAlignment="1">
      <alignment horizontal="center" vertical="center"/>
    </xf>
    <xf numFmtId="0" fontId="2" fillId="0" borderId="48" xfId="1" applyFont="1" applyBorder="1" applyAlignment="1">
      <alignment horizontal="center" vertical="center"/>
    </xf>
    <xf numFmtId="0" fontId="2" fillId="0" borderId="49" xfId="1" applyFont="1" applyBorder="1" applyAlignment="1">
      <alignment horizontal="center" vertical="center"/>
    </xf>
    <xf numFmtId="0" fontId="10" fillId="6" borderId="46" xfId="1" applyFont="1" applyFill="1" applyBorder="1" applyAlignment="1">
      <alignment vertical="center" wrapText="1"/>
    </xf>
    <xf numFmtId="20" fontId="10" fillId="6" borderId="23" xfId="1" applyNumberFormat="1" applyFont="1" applyFill="1" applyBorder="1" applyAlignment="1">
      <alignment vertical="center"/>
    </xf>
    <xf numFmtId="0" fontId="10" fillId="6" borderId="23" xfId="1" applyFont="1" applyFill="1" applyBorder="1" applyAlignment="1">
      <alignment vertical="center" wrapText="1"/>
    </xf>
    <xf numFmtId="0" fontId="10" fillId="0" borderId="33" xfId="1" applyFont="1" applyBorder="1" applyAlignment="1">
      <alignment horizontal="center" vertical="center"/>
    </xf>
    <xf numFmtId="0" fontId="10" fillId="0" borderId="45" xfId="1" applyFont="1" applyBorder="1" applyAlignment="1">
      <alignment horizontal="center" vertical="center"/>
    </xf>
    <xf numFmtId="0" fontId="10" fillId="0" borderId="21" xfId="1" applyFont="1" applyBorder="1" applyAlignment="1">
      <alignment horizontal="center" vertical="center"/>
    </xf>
    <xf numFmtId="0" fontId="32" fillId="6" borderId="23" xfId="1" applyFont="1" applyFill="1" applyBorder="1" applyAlignment="1">
      <alignment vertical="center" wrapText="1"/>
    </xf>
    <xf numFmtId="0" fontId="10" fillId="6" borderId="66" xfId="1" applyFont="1" applyFill="1" applyBorder="1" applyAlignment="1">
      <alignment horizontal="center" vertical="center"/>
    </xf>
    <xf numFmtId="0" fontId="10" fillId="6" borderId="23" xfId="1" applyFont="1" applyFill="1" applyBorder="1" applyAlignment="1">
      <alignment horizontal="center" vertical="center"/>
    </xf>
    <xf numFmtId="176" fontId="21" fillId="6" borderId="23" xfId="1" applyNumberFormat="1" applyFont="1" applyFill="1" applyBorder="1" applyAlignment="1">
      <alignment horizontal="center" vertical="center"/>
    </xf>
    <xf numFmtId="0" fontId="10" fillId="0" borderId="26" xfId="1" applyFont="1" applyBorder="1" applyAlignment="1">
      <alignment horizontal="center" vertical="center"/>
    </xf>
    <xf numFmtId="0" fontId="10" fillId="0" borderId="20" xfId="1" applyFont="1" applyBorder="1" applyAlignment="1">
      <alignment horizontal="center" vertical="center"/>
    </xf>
    <xf numFmtId="0" fontId="10" fillId="0" borderId="1" xfId="1" applyFont="1" applyBorder="1" applyAlignment="1">
      <alignment horizontal="center" vertical="center"/>
    </xf>
    <xf numFmtId="0" fontId="10" fillId="0" borderId="26" xfId="1" applyFont="1" applyBorder="1" applyAlignment="1">
      <alignment horizontal="center" vertical="center" wrapText="1"/>
    </xf>
    <xf numFmtId="0" fontId="10" fillId="0" borderId="50" xfId="1" applyFont="1" applyBorder="1" applyAlignment="1">
      <alignment horizontal="center" vertical="center"/>
    </xf>
    <xf numFmtId="0" fontId="10" fillId="0" borderId="48" xfId="1" applyFont="1" applyBorder="1" applyAlignment="1">
      <alignment horizontal="center" vertical="center"/>
    </xf>
    <xf numFmtId="0" fontId="10" fillId="0" borderId="2" xfId="1" applyFont="1" applyBorder="1" applyAlignment="1">
      <alignment horizontal="center" vertical="center"/>
    </xf>
    <xf numFmtId="0" fontId="10" fillId="6" borderId="45" xfId="1" applyFont="1" applyFill="1" applyBorder="1" applyAlignment="1">
      <alignment horizontal="center" vertical="center"/>
    </xf>
    <xf numFmtId="0" fontId="10" fillId="0" borderId="75" xfId="1" applyFont="1" applyBorder="1" applyAlignment="1">
      <alignment horizontal="center"/>
    </xf>
    <xf numFmtId="0" fontId="10" fillId="0" borderId="3" xfId="1" applyFont="1" applyBorder="1" applyAlignment="1">
      <alignment horizontal="center"/>
    </xf>
    <xf numFmtId="0" fontId="33" fillId="3" borderId="51" xfId="1" applyNumberFormat="1" applyFont="1" applyFill="1" applyBorder="1" applyAlignment="1">
      <alignment horizontal="right" vertical="center"/>
    </xf>
    <xf numFmtId="0" fontId="33" fillId="3" borderId="0" xfId="1" applyNumberFormat="1" applyFont="1" applyFill="1" applyBorder="1" applyAlignment="1">
      <alignment horizontal="right" vertical="center"/>
    </xf>
    <xf numFmtId="0" fontId="33" fillId="3" borderId="41" xfId="1" applyNumberFormat="1" applyFont="1" applyFill="1" applyBorder="1" applyAlignment="1">
      <alignment horizontal="right" vertical="center"/>
    </xf>
    <xf numFmtId="0" fontId="22" fillId="3" borderId="37" xfId="1" applyNumberFormat="1" applyFont="1" applyFill="1" applyBorder="1" applyAlignment="1">
      <alignment horizontal="center" vertical="center"/>
    </xf>
    <xf numFmtId="0" fontId="22" fillId="3" borderId="43" xfId="1" applyNumberFormat="1" applyFont="1" applyFill="1" applyBorder="1" applyAlignment="1">
      <alignment horizontal="center" vertical="center"/>
    </xf>
    <xf numFmtId="0" fontId="22" fillId="3" borderId="38" xfId="1" applyNumberFormat="1" applyFont="1" applyFill="1" applyBorder="1" applyAlignment="1">
      <alignment horizontal="center" vertical="center"/>
    </xf>
    <xf numFmtId="0" fontId="1" fillId="0" borderId="41" xfId="0" applyFont="1" applyBorder="1" applyAlignment="1">
      <alignment horizontal="center" vertical="center"/>
    </xf>
    <xf numFmtId="0" fontId="10" fillId="2" borderId="72" xfId="1" applyFont="1" applyFill="1" applyBorder="1" applyAlignment="1">
      <alignment shrinkToFit="1"/>
    </xf>
    <xf numFmtId="0" fontId="10" fillId="2" borderId="36" xfId="1" applyFont="1" applyFill="1" applyBorder="1" applyAlignment="1">
      <alignment shrinkToFit="1"/>
    </xf>
    <xf numFmtId="0" fontId="10" fillId="0" borderId="73" xfId="1" applyFont="1" applyBorder="1" applyAlignment="1">
      <alignment shrinkToFit="1"/>
    </xf>
    <xf numFmtId="0" fontId="10" fillId="0" borderId="14" xfId="1" applyFont="1" applyBorder="1" applyAlignment="1">
      <alignment shrinkToFit="1"/>
    </xf>
    <xf numFmtId="0" fontId="10" fillId="0" borderId="75" xfId="1" applyFont="1" applyBorder="1" applyAlignment="1">
      <alignment horizontal="center" shrinkToFit="1"/>
    </xf>
    <xf numFmtId="0" fontId="10" fillId="0" borderId="3" xfId="1" applyFont="1" applyBorder="1" applyAlignment="1">
      <alignment horizontal="center" shrinkToFit="1"/>
    </xf>
    <xf numFmtId="0" fontId="10" fillId="0" borderId="72" xfId="1" applyFont="1" applyBorder="1" applyAlignment="1"/>
    <xf numFmtId="0" fontId="10" fillId="0" borderId="36" xfId="1" applyFont="1" applyBorder="1" applyAlignment="1"/>
    <xf numFmtId="0" fontId="10" fillId="0" borderId="73" xfId="1" applyFont="1" applyBorder="1" applyAlignment="1"/>
    <xf numFmtId="0" fontId="10" fillId="0" borderId="14" xfId="1" applyFont="1" applyBorder="1" applyAlignment="1"/>
    <xf numFmtId="0" fontId="10" fillId="0" borderId="63" xfId="1" applyFont="1" applyBorder="1" applyAlignment="1"/>
    <xf numFmtId="0" fontId="10" fillId="0" borderId="64" xfId="1" applyFont="1" applyBorder="1" applyAlignment="1"/>
    <xf numFmtId="0" fontId="23" fillId="0" borderId="12" xfId="1" applyFont="1" applyBorder="1" applyAlignment="1">
      <alignment shrinkToFit="1"/>
    </xf>
    <xf numFmtId="0" fontId="10" fillId="0" borderId="29" xfId="1" applyFont="1" applyBorder="1" applyAlignment="1">
      <alignment shrinkToFit="1"/>
    </xf>
    <xf numFmtId="0" fontId="10" fillId="0" borderId="12" xfId="1" applyFont="1" applyBorder="1" applyAlignment="1">
      <alignment shrinkToFit="1"/>
    </xf>
    <xf numFmtId="0" fontId="10" fillId="0" borderId="33" xfId="1" applyFont="1" applyBorder="1" applyAlignment="1">
      <alignment horizontal="center"/>
    </xf>
    <xf numFmtId="0" fontId="10" fillId="0" borderId="26" xfId="1" applyFont="1" applyBorder="1" applyAlignment="1">
      <alignment horizontal="center"/>
    </xf>
    <xf numFmtId="0" fontId="10" fillId="0" borderId="1" xfId="1" applyFont="1" applyBorder="1" applyAlignment="1">
      <alignment horizontal="center"/>
    </xf>
    <xf numFmtId="0" fontId="10" fillId="0" borderId="21" xfId="1" applyFont="1" applyBorder="1" applyAlignment="1">
      <alignment horizontal="center" shrinkToFit="1"/>
    </xf>
    <xf numFmtId="0" fontId="10" fillId="0" borderId="1" xfId="1" applyFont="1" applyBorder="1" applyAlignment="1">
      <alignment horizontal="center" shrinkToFit="1"/>
    </xf>
    <xf numFmtId="0" fontId="10" fillId="0" borderId="11" xfId="1" applyFont="1" applyBorder="1" applyAlignment="1">
      <alignment horizontal="center" shrinkToFit="1"/>
    </xf>
    <xf numFmtId="0" fontId="10" fillId="0" borderId="13" xfId="1" applyFont="1" applyBorder="1" applyAlignment="1">
      <alignment horizontal="center" shrinkToFit="1"/>
    </xf>
    <xf numFmtId="0" fontId="10" fillId="0" borderId="14" xfId="1" applyFont="1" applyBorder="1" applyAlignment="1">
      <alignment horizontal="center" shrinkToFit="1"/>
    </xf>
    <xf numFmtId="0" fontId="10" fillId="0" borderId="2" xfId="1" applyFont="1" applyBorder="1" applyAlignment="1">
      <alignment horizontal="center" shrinkToFit="1"/>
    </xf>
    <xf numFmtId="0" fontId="10" fillId="0" borderId="56" xfId="1" applyFont="1" applyBorder="1" applyAlignment="1">
      <alignment horizontal="center" shrinkToFit="1"/>
    </xf>
    <xf numFmtId="0" fontId="10" fillId="0" borderId="12" xfId="1" applyFont="1" applyBorder="1" applyAlignment="1"/>
    <xf numFmtId="0" fontId="22" fillId="3" borderId="57" xfId="1" applyNumberFormat="1" applyFont="1" applyFill="1" applyBorder="1" applyAlignment="1">
      <alignment horizontal="right" vertical="center"/>
    </xf>
    <xf numFmtId="0" fontId="22" fillId="3" borderId="51" xfId="1" applyNumberFormat="1" applyFont="1" applyFill="1" applyBorder="1" applyAlignment="1">
      <alignment horizontal="right" vertical="center"/>
    </xf>
    <xf numFmtId="0" fontId="22" fillId="3" borderId="44" xfId="1" applyNumberFormat="1" applyFont="1" applyFill="1" applyBorder="1" applyAlignment="1">
      <alignment horizontal="right" vertical="center"/>
    </xf>
    <xf numFmtId="0" fontId="22" fillId="3" borderId="0" xfId="1" applyNumberFormat="1" applyFont="1" applyFill="1" applyBorder="1" applyAlignment="1">
      <alignment horizontal="right" vertical="center"/>
    </xf>
    <xf numFmtId="0" fontId="22" fillId="3" borderId="40" xfId="1" applyNumberFormat="1" applyFont="1" applyFill="1" applyBorder="1" applyAlignment="1">
      <alignment horizontal="right" vertical="center"/>
    </xf>
    <xf numFmtId="0" fontId="22" fillId="3" borderId="41" xfId="1" applyNumberFormat="1" applyFont="1" applyFill="1" applyBorder="1" applyAlignment="1">
      <alignment horizontal="right" vertical="center"/>
    </xf>
    <xf numFmtId="0" fontId="22" fillId="3" borderId="51" xfId="1" applyNumberFormat="1" applyFont="1" applyFill="1" applyBorder="1" applyAlignment="1">
      <alignment horizontal="left" vertical="center"/>
    </xf>
    <xf numFmtId="0" fontId="22" fillId="3" borderId="0" xfId="1" applyNumberFormat="1" applyFont="1" applyFill="1" applyBorder="1" applyAlignment="1">
      <alignment horizontal="left" vertical="center"/>
    </xf>
    <xf numFmtId="0" fontId="22" fillId="3" borderId="41" xfId="1" applyNumberFormat="1" applyFont="1" applyFill="1" applyBorder="1" applyAlignment="1">
      <alignment horizontal="left" vertical="center"/>
    </xf>
    <xf numFmtId="0" fontId="10" fillId="2" borderId="33" xfId="1" applyFont="1" applyFill="1" applyBorder="1" applyAlignment="1">
      <alignment shrinkToFit="1"/>
    </xf>
    <xf numFmtId="0" fontId="10" fillId="2" borderId="26" xfId="1" applyFont="1" applyFill="1" applyBorder="1" applyAlignment="1">
      <alignment shrinkToFit="1"/>
    </xf>
    <xf numFmtId="0" fontId="24" fillId="0" borderId="57" xfId="0" applyNumberFormat="1" applyFont="1" applyBorder="1" applyAlignment="1">
      <alignment horizontal="center" vertical="center" wrapText="1"/>
    </xf>
    <xf numFmtId="0" fontId="24" fillId="0" borderId="51" xfId="0" applyNumberFormat="1" applyFont="1" applyBorder="1" applyAlignment="1">
      <alignment horizontal="center" vertical="center" wrapText="1"/>
    </xf>
    <xf numFmtId="0" fontId="24" fillId="0" borderId="37" xfId="0" applyNumberFormat="1" applyFont="1" applyBorder="1" applyAlignment="1">
      <alignment horizontal="center" vertical="center" wrapText="1"/>
    </xf>
    <xf numFmtId="0" fontId="25" fillId="0" borderId="33" xfId="1" applyNumberFormat="1" applyFont="1" applyBorder="1" applyAlignment="1">
      <alignment horizontal="center" vertical="center" wrapText="1"/>
    </xf>
    <xf numFmtId="0" fontId="25" fillId="0" borderId="34" xfId="1" applyNumberFormat="1" applyFont="1" applyBorder="1" applyAlignment="1">
      <alignment horizontal="center" vertical="center" wrapText="1"/>
    </xf>
    <xf numFmtId="0" fontId="25" fillId="0" borderId="26" xfId="1" applyNumberFormat="1" applyFont="1" applyBorder="1" applyAlignment="1">
      <alignment horizontal="center" vertical="center" wrapText="1"/>
    </xf>
    <xf numFmtId="0" fontId="25" fillId="0" borderId="15" xfId="1" applyNumberFormat="1" applyFont="1" applyBorder="1" applyAlignment="1">
      <alignment horizontal="center" vertical="center" wrapText="1"/>
    </xf>
    <xf numFmtId="0" fontId="25" fillId="0" borderId="27" xfId="1" applyNumberFormat="1" applyFont="1" applyBorder="1" applyAlignment="1">
      <alignment horizontal="center" vertical="center" wrapText="1"/>
    </xf>
    <xf numFmtId="0" fontId="25" fillId="0" borderId="25" xfId="1" applyNumberFormat="1" applyFont="1" applyBorder="1" applyAlignment="1">
      <alignment horizontal="center" vertical="center" wrapText="1"/>
    </xf>
    <xf numFmtId="0" fontId="25" fillId="6" borderId="33" xfId="1" applyNumberFormat="1" applyFont="1" applyFill="1" applyBorder="1" applyAlignment="1">
      <alignment horizontal="center" vertical="center" wrapText="1"/>
    </xf>
    <xf numFmtId="0" fontId="25" fillId="6" borderId="29" xfId="1" applyNumberFormat="1" applyFont="1" applyFill="1" applyBorder="1" applyAlignment="1">
      <alignment horizontal="center" vertical="center" wrapText="1"/>
    </xf>
    <xf numFmtId="0" fontId="25" fillId="6" borderId="26" xfId="1" applyNumberFormat="1" applyFont="1" applyFill="1" applyBorder="1" applyAlignment="1">
      <alignment horizontal="center" vertical="center" wrapText="1"/>
    </xf>
    <xf numFmtId="0" fontId="25" fillId="6" borderId="12" xfId="1" applyNumberFormat="1" applyFont="1" applyFill="1" applyBorder="1" applyAlignment="1">
      <alignment horizontal="center" vertical="center" wrapText="1"/>
    </xf>
    <xf numFmtId="0" fontId="25" fillId="6" borderId="27" xfId="1" applyNumberFormat="1" applyFont="1" applyFill="1" applyBorder="1" applyAlignment="1">
      <alignment horizontal="center" vertical="center" wrapText="1"/>
    </xf>
    <xf numFmtId="0" fontId="25" fillId="6" borderId="28" xfId="1" applyNumberFormat="1" applyFont="1" applyFill="1" applyBorder="1" applyAlignment="1">
      <alignment horizontal="center" vertical="center" wrapText="1"/>
    </xf>
    <xf numFmtId="0" fontId="10" fillId="6" borderId="29" xfId="1" applyFont="1" applyFill="1" applyBorder="1" applyAlignment="1">
      <alignment vertical="center" wrapText="1"/>
    </xf>
    <xf numFmtId="0" fontId="10" fillId="6" borderId="12" xfId="1" applyFont="1" applyFill="1" applyBorder="1" applyAlignment="1">
      <alignment vertical="center" wrapText="1"/>
    </xf>
    <xf numFmtId="0" fontId="10" fillId="6" borderId="28" xfId="1" applyFont="1" applyFill="1" applyBorder="1" applyAlignment="1">
      <alignment vertical="center" wrapText="1"/>
    </xf>
    <xf numFmtId="0" fontId="10" fillId="6" borderId="21" xfId="1" applyFont="1" applyFill="1" applyBorder="1" applyAlignment="1">
      <alignment vertical="center" wrapText="1"/>
    </xf>
    <xf numFmtId="0" fontId="10" fillId="6" borderId="1" xfId="1" applyFont="1" applyFill="1" applyBorder="1" applyAlignment="1">
      <alignment vertical="center" wrapText="1"/>
    </xf>
    <xf numFmtId="0" fontId="10" fillId="6" borderId="17" xfId="1" applyFont="1" applyFill="1" applyBorder="1" applyAlignment="1">
      <alignment vertical="center" wrapText="1"/>
    </xf>
    <xf numFmtId="12" fontId="10" fillId="4" borderId="29" xfId="1" applyNumberFormat="1" applyFont="1" applyFill="1" applyBorder="1" applyAlignment="1">
      <alignment vertical="center" wrapText="1"/>
    </xf>
    <xf numFmtId="0" fontId="10" fillId="4" borderId="29" xfId="1" applyFont="1" applyFill="1" applyBorder="1" applyAlignment="1">
      <alignment vertical="center" wrapText="1"/>
    </xf>
    <xf numFmtId="12" fontId="10" fillId="4" borderId="12" xfId="1" applyNumberFormat="1" applyFont="1" applyFill="1" applyBorder="1" applyAlignment="1">
      <alignment vertical="center" wrapText="1"/>
    </xf>
    <xf numFmtId="0" fontId="10" fillId="4" borderId="12" xfId="1" applyFont="1" applyFill="1" applyBorder="1" applyAlignment="1">
      <alignment vertical="center" wrapText="1"/>
    </xf>
    <xf numFmtId="12" fontId="10" fillId="4" borderId="28" xfId="1" applyNumberFormat="1" applyFont="1" applyFill="1" applyBorder="1" applyAlignment="1">
      <alignment vertical="center" wrapText="1"/>
    </xf>
    <xf numFmtId="0" fontId="10" fillId="4" borderId="28" xfId="1" applyFont="1" applyFill="1" applyBorder="1" applyAlignment="1">
      <alignment vertical="center" wrapText="1"/>
    </xf>
    <xf numFmtId="12" fontId="10" fillId="6" borderId="29" xfId="1" applyNumberFormat="1" applyFont="1" applyFill="1" applyBorder="1" applyAlignment="1">
      <alignment vertical="center" wrapText="1"/>
    </xf>
    <xf numFmtId="12" fontId="10" fillId="6" borderId="12" xfId="1" applyNumberFormat="1" applyFont="1" applyFill="1" applyBorder="1" applyAlignment="1">
      <alignment vertical="center" wrapText="1"/>
    </xf>
    <xf numFmtId="12" fontId="10" fillId="6" borderId="28" xfId="1" applyNumberFormat="1" applyFont="1" applyFill="1" applyBorder="1" applyAlignment="1">
      <alignment vertical="center" wrapText="1"/>
    </xf>
    <xf numFmtId="12" fontId="10" fillId="4" borderId="33" xfId="1" applyNumberFormat="1" applyFont="1" applyFill="1" applyBorder="1" applyAlignment="1">
      <alignment vertical="center" wrapText="1"/>
    </xf>
    <xf numFmtId="12" fontId="10" fillId="4" borderId="26" xfId="1" applyNumberFormat="1" applyFont="1" applyFill="1" applyBorder="1" applyAlignment="1">
      <alignment vertical="center" wrapText="1"/>
    </xf>
    <xf numFmtId="12" fontId="10" fillId="4" borderId="27" xfId="1" applyNumberFormat="1" applyFont="1" applyFill="1" applyBorder="1" applyAlignment="1">
      <alignment vertical="center" wrapText="1"/>
    </xf>
    <xf numFmtId="0" fontId="25" fillId="1" borderId="27" xfId="1" applyNumberFormat="1" applyFont="1" applyFill="1" applyBorder="1" applyAlignment="1">
      <alignment horizontal="center" vertical="center" wrapText="1"/>
    </xf>
    <xf numFmtId="0" fontId="25" fillId="1" borderId="28" xfId="1" applyNumberFormat="1" applyFont="1" applyFill="1" applyBorder="1" applyAlignment="1">
      <alignment horizontal="center" vertical="center" wrapText="1"/>
    </xf>
    <xf numFmtId="12" fontId="25" fillId="4" borderId="29" xfId="1" applyNumberFormat="1" applyFont="1" applyFill="1" applyBorder="1" applyAlignment="1">
      <alignment horizontal="center" vertical="center" wrapText="1"/>
    </xf>
    <xf numFmtId="0" fontId="25" fillId="4" borderId="29" xfId="1" applyNumberFormat="1" applyFont="1" applyFill="1" applyBorder="1" applyAlignment="1">
      <alignment horizontal="center" vertical="center" wrapText="1"/>
    </xf>
    <xf numFmtId="12" fontId="25" fillId="4" borderId="12" xfId="1" applyNumberFormat="1" applyFont="1" applyFill="1" applyBorder="1" applyAlignment="1">
      <alignment horizontal="center" vertical="center" wrapText="1"/>
    </xf>
    <xf numFmtId="0" fontId="25" fillId="4" borderId="12" xfId="1" applyNumberFormat="1" applyFont="1" applyFill="1" applyBorder="1" applyAlignment="1">
      <alignment horizontal="center" vertical="center" wrapText="1"/>
    </xf>
    <xf numFmtId="12" fontId="25" fillId="4" borderId="28" xfId="1" applyNumberFormat="1" applyFont="1" applyFill="1" applyBorder="1" applyAlignment="1">
      <alignment horizontal="center" vertical="center" wrapText="1"/>
    </xf>
    <xf numFmtId="0" fontId="25" fillId="4" borderId="28" xfId="1" applyNumberFormat="1" applyFont="1" applyFill="1" applyBorder="1" applyAlignment="1">
      <alignment horizontal="center" vertical="center" wrapText="1"/>
    </xf>
    <xf numFmtId="0" fontId="25" fillId="1" borderId="29" xfId="1" applyNumberFormat="1" applyFont="1" applyFill="1" applyBorder="1" applyAlignment="1">
      <alignment horizontal="center" vertical="center" wrapText="1"/>
    </xf>
    <xf numFmtId="0" fontId="25" fillId="1" borderId="12" xfId="1" applyNumberFormat="1" applyFont="1" applyFill="1" applyBorder="1" applyAlignment="1">
      <alignment horizontal="center" vertical="center" wrapText="1"/>
    </xf>
    <xf numFmtId="0" fontId="25" fillId="1" borderId="33" xfId="1" applyNumberFormat="1" applyFont="1" applyFill="1" applyBorder="1" applyAlignment="1">
      <alignment horizontal="center" vertical="center" wrapText="1"/>
    </xf>
    <xf numFmtId="0" fontId="25" fillId="1" borderId="26" xfId="1" applyNumberFormat="1" applyFont="1" applyFill="1" applyBorder="1" applyAlignment="1">
      <alignment horizontal="center" vertical="center" wrapText="1"/>
    </xf>
    <xf numFmtId="0" fontId="2" fillId="0" borderId="57" xfId="1" applyFont="1" applyBorder="1" applyAlignment="1">
      <alignment horizontal="center" vertical="top"/>
    </xf>
    <xf numFmtId="0" fontId="2" fillId="0" borderId="51" xfId="1" applyFont="1" applyBorder="1" applyAlignment="1">
      <alignment horizontal="center" vertical="top"/>
    </xf>
    <xf numFmtId="0" fontId="2" fillId="0" borderId="47" xfId="1" applyFont="1" applyBorder="1" applyAlignment="1">
      <alignment horizontal="center" vertical="top"/>
    </xf>
    <xf numFmtId="0" fontId="2" fillId="0" borderId="8" xfId="1" applyFont="1" applyBorder="1" applyAlignment="1">
      <alignment horizontal="center" vertical="center" wrapText="1"/>
    </xf>
    <xf numFmtId="0" fontId="2" fillId="0" borderId="42" xfId="1" applyFont="1" applyBorder="1" applyAlignment="1">
      <alignment horizontal="center" vertical="center" wrapText="1"/>
    </xf>
    <xf numFmtId="0" fontId="2" fillId="0" borderId="9" xfId="1" applyFont="1" applyBorder="1" applyAlignment="1">
      <alignment horizontal="center" vertical="center" wrapText="1"/>
    </xf>
    <xf numFmtId="0" fontId="2" fillId="0" borderId="59" xfId="1" applyFont="1" applyBorder="1" applyAlignment="1">
      <alignment horizontal="center" vertical="center"/>
    </xf>
    <xf numFmtId="0" fontId="2" fillId="0" borderId="52" xfId="1" applyFont="1" applyBorder="1" applyAlignment="1">
      <alignment horizontal="center" vertical="center"/>
    </xf>
    <xf numFmtId="0" fontId="2" fillId="0" borderId="60" xfId="1" applyFont="1" applyBorder="1" applyAlignment="1">
      <alignment horizontal="center" vertical="center"/>
    </xf>
    <xf numFmtId="0" fontId="2" fillId="0" borderId="41" xfId="1" applyFont="1" applyBorder="1" applyAlignment="1"/>
    <xf numFmtId="0" fontId="2" fillId="0" borderId="33" xfId="1" applyFont="1" applyBorder="1" applyAlignment="1">
      <alignment horizontal="center" vertical="center"/>
    </xf>
    <xf numFmtId="0" fontId="2" fillId="0" borderId="45" xfId="1" applyFont="1" applyBorder="1" applyAlignment="1">
      <alignment horizontal="center" vertical="center"/>
    </xf>
    <xf numFmtId="0" fontId="2" fillId="0" borderId="21" xfId="1" applyFont="1" applyBorder="1" applyAlignment="1">
      <alignment horizontal="center" vertical="center"/>
    </xf>
    <xf numFmtId="0" fontId="2" fillId="0" borderId="26" xfId="1" applyFont="1" applyBorder="1" applyAlignment="1">
      <alignment horizontal="center" vertical="center"/>
    </xf>
    <xf numFmtId="0" fontId="2" fillId="0" borderId="20" xfId="1" applyFont="1" applyBorder="1" applyAlignment="1">
      <alignment horizontal="center" vertical="center"/>
    </xf>
    <xf numFmtId="0" fontId="2" fillId="0" borderId="1" xfId="1" applyFont="1" applyBorder="1" applyAlignment="1">
      <alignment horizontal="center" vertical="center"/>
    </xf>
    <xf numFmtId="0" fontId="2" fillId="0" borderId="26" xfId="1" applyFont="1" applyBorder="1" applyAlignment="1">
      <alignment horizontal="center" vertical="center" wrapText="1"/>
    </xf>
    <xf numFmtId="0" fontId="2" fillId="0" borderId="50" xfId="1" applyFont="1" applyBorder="1" applyAlignment="1">
      <alignment horizontal="center" vertical="center"/>
    </xf>
    <xf numFmtId="0" fontId="2" fillId="0" borderId="2" xfId="1" applyFont="1" applyBorder="1" applyAlignment="1">
      <alignment horizontal="center" vertical="center"/>
    </xf>
    <xf numFmtId="20" fontId="2" fillId="0" borderId="50" xfId="1" applyNumberFormat="1" applyFont="1" applyBorder="1" applyAlignment="1">
      <alignment horizontal="center" vertical="center"/>
    </xf>
    <xf numFmtId="20" fontId="2" fillId="0" borderId="48" xfId="1" applyNumberFormat="1" applyFont="1" applyBorder="1" applyAlignment="1">
      <alignment horizontal="center" vertical="center"/>
    </xf>
    <xf numFmtId="20" fontId="2" fillId="0" borderId="2" xfId="1" applyNumberFormat="1" applyFont="1" applyBorder="1" applyAlignment="1">
      <alignment horizontal="center" vertical="center"/>
    </xf>
    <xf numFmtId="0" fontId="2" fillId="1" borderId="23" xfId="1" applyFont="1" applyFill="1" applyBorder="1" applyAlignment="1">
      <alignment vertical="center" wrapText="1"/>
    </xf>
    <xf numFmtId="0" fontId="2" fillId="1" borderId="10" xfId="1" applyFont="1" applyFill="1" applyBorder="1" applyAlignment="1">
      <alignment vertical="center" wrapText="1"/>
    </xf>
    <xf numFmtId="0" fontId="2" fillId="1" borderId="46" xfId="1" applyFont="1" applyFill="1" applyBorder="1" applyAlignment="1">
      <alignment vertical="center" wrapText="1"/>
    </xf>
    <xf numFmtId="0" fontId="2" fillId="1" borderId="18" xfId="1" applyFont="1" applyFill="1" applyBorder="1" applyAlignment="1">
      <alignment vertical="center" wrapText="1"/>
    </xf>
    <xf numFmtId="0" fontId="2" fillId="1" borderId="34" xfId="1" applyFont="1" applyFill="1" applyBorder="1" applyAlignment="1">
      <alignment horizontal="center" vertical="center"/>
    </xf>
    <xf numFmtId="0" fontId="2" fillId="1" borderId="39" xfId="1" applyFont="1" applyFill="1" applyBorder="1" applyAlignment="1">
      <alignment horizontal="center" vertical="center"/>
    </xf>
    <xf numFmtId="176" fontId="4" fillId="1" borderId="15" xfId="1" applyNumberFormat="1" applyFont="1" applyFill="1" applyBorder="1" applyAlignment="1">
      <alignment horizontal="center" vertical="center"/>
    </xf>
    <xf numFmtId="176" fontId="4" fillId="1" borderId="10" xfId="1" applyNumberFormat="1" applyFont="1" applyFill="1" applyBorder="1" applyAlignment="1">
      <alignment horizontal="center" vertical="center"/>
    </xf>
    <xf numFmtId="0" fontId="2" fillId="1" borderId="15" xfId="1" applyFont="1" applyFill="1" applyBorder="1" applyAlignment="1">
      <alignment horizontal="center" vertical="center"/>
    </xf>
    <xf numFmtId="0" fontId="2" fillId="1" borderId="10" xfId="1" applyFont="1" applyFill="1" applyBorder="1" applyAlignment="1">
      <alignment horizontal="center" vertical="center"/>
    </xf>
    <xf numFmtId="0" fontId="32" fillId="1" borderId="15" xfId="1" applyFont="1" applyFill="1" applyBorder="1" applyAlignment="1">
      <alignment vertical="center" wrapText="1"/>
    </xf>
    <xf numFmtId="0" fontId="32" fillId="1" borderId="10" xfId="1" applyFont="1" applyFill="1" applyBorder="1" applyAlignment="1">
      <alignment vertical="center" wrapText="1"/>
    </xf>
    <xf numFmtId="20" fontId="2" fillId="9" borderId="15" xfId="1" applyNumberFormat="1" applyFont="1" applyFill="1" applyBorder="1" applyAlignment="1">
      <alignment vertical="center"/>
    </xf>
    <xf numFmtId="20" fontId="2" fillId="9" borderId="10" xfId="1" applyNumberFormat="1" applyFont="1" applyFill="1" applyBorder="1" applyAlignment="1">
      <alignment vertical="center"/>
    </xf>
    <xf numFmtId="0" fontId="2" fillId="1" borderId="15" xfId="1" applyFont="1" applyFill="1" applyBorder="1" applyAlignment="1">
      <alignment vertical="center" wrapText="1"/>
    </xf>
    <xf numFmtId="0" fontId="2" fillId="1" borderId="16" xfId="1" applyFont="1" applyFill="1" applyBorder="1" applyAlignment="1">
      <alignment vertical="center" wrapText="1"/>
    </xf>
    <xf numFmtId="0" fontId="2" fillId="1" borderId="66" xfId="1" applyFont="1" applyFill="1" applyBorder="1" applyAlignment="1">
      <alignment horizontal="center" vertical="center"/>
    </xf>
    <xf numFmtId="176" fontId="4" fillId="1" borderId="23" xfId="1" applyNumberFormat="1" applyFont="1" applyFill="1" applyBorder="1" applyAlignment="1">
      <alignment horizontal="center" vertical="center"/>
    </xf>
    <xf numFmtId="0" fontId="2" fillId="1" borderId="23" xfId="1" applyFont="1" applyFill="1" applyBorder="1" applyAlignment="1">
      <alignment horizontal="center" vertical="center"/>
    </xf>
    <xf numFmtId="0" fontId="32" fillId="1" borderId="23" xfId="1" applyFont="1" applyFill="1" applyBorder="1" applyAlignment="1">
      <alignment vertical="center" wrapText="1"/>
    </xf>
    <xf numFmtId="20" fontId="2" fillId="9" borderId="23" xfId="1" applyNumberFormat="1" applyFont="1" applyFill="1" applyBorder="1" applyAlignment="1">
      <alignment vertical="center"/>
    </xf>
    <xf numFmtId="0" fontId="2" fillId="3" borderId="34" xfId="1" applyFont="1" applyFill="1" applyBorder="1" applyAlignment="1">
      <alignment horizontal="center" vertical="center"/>
    </xf>
    <xf numFmtId="0" fontId="2" fillId="3" borderId="39" xfId="1" applyFont="1" applyFill="1" applyBorder="1" applyAlignment="1">
      <alignment horizontal="center" vertical="center"/>
    </xf>
    <xf numFmtId="176" fontId="4" fillId="3" borderId="15" xfId="1" applyNumberFormat="1" applyFont="1" applyFill="1" applyBorder="1" applyAlignment="1">
      <alignment horizontal="center" vertical="center"/>
    </xf>
    <xf numFmtId="176" fontId="4" fillId="3" borderId="10" xfId="1" applyNumberFormat="1" applyFont="1" applyFill="1" applyBorder="1" applyAlignment="1">
      <alignment horizontal="center" vertical="center"/>
    </xf>
    <xf numFmtId="0" fontId="2" fillId="3" borderId="15" xfId="1" applyFont="1" applyFill="1" applyBorder="1" applyAlignment="1">
      <alignment horizontal="center" vertical="center"/>
    </xf>
    <xf numFmtId="0" fontId="2" fillId="3" borderId="10" xfId="1" applyFont="1" applyFill="1" applyBorder="1" applyAlignment="1">
      <alignment horizontal="center" vertical="center"/>
    </xf>
    <xf numFmtId="0" fontId="32" fillId="3" borderId="15" xfId="1" applyFont="1" applyFill="1" applyBorder="1" applyAlignment="1">
      <alignment vertical="center" wrapText="1"/>
    </xf>
    <xf numFmtId="0" fontId="32" fillId="3" borderId="10" xfId="1" applyFont="1" applyFill="1" applyBorder="1" applyAlignment="1">
      <alignment vertical="center" wrapText="1"/>
    </xf>
    <xf numFmtId="20" fontId="2" fillId="2" borderId="15" xfId="1" applyNumberFormat="1" applyFont="1" applyFill="1" applyBorder="1" applyAlignment="1">
      <alignment vertical="center"/>
    </xf>
    <xf numFmtId="20" fontId="2" fillId="2" borderId="10" xfId="1" applyNumberFormat="1" applyFont="1" applyFill="1" applyBorder="1" applyAlignment="1">
      <alignment vertical="center"/>
    </xf>
    <xf numFmtId="0" fontId="2" fillId="3" borderId="15" xfId="1" applyFont="1" applyFill="1" applyBorder="1" applyAlignment="1">
      <alignment vertical="center" wrapText="1"/>
    </xf>
    <xf numFmtId="0" fontId="2" fillId="3" borderId="10" xfId="1" applyFont="1" applyFill="1" applyBorder="1" applyAlignment="1">
      <alignment vertical="center" wrapText="1"/>
    </xf>
    <xf numFmtId="0" fontId="2" fillId="3" borderId="16" xfId="1" applyFont="1" applyFill="1" applyBorder="1" applyAlignment="1">
      <alignment vertical="center" wrapText="1"/>
    </xf>
    <xf numFmtId="0" fontId="2" fillId="3" borderId="18" xfId="1" applyFont="1" applyFill="1" applyBorder="1" applyAlignment="1">
      <alignment vertical="center" wrapText="1"/>
    </xf>
    <xf numFmtId="176" fontId="4" fillId="1" borderId="12" xfId="1" applyNumberFormat="1" applyFont="1" applyFill="1" applyBorder="1" applyAlignment="1">
      <alignment horizontal="center" vertical="center"/>
    </xf>
    <xf numFmtId="0" fontId="2" fillId="1" borderId="20" xfId="1" applyFont="1" applyFill="1" applyBorder="1" applyAlignment="1">
      <alignment horizontal="center" vertical="center"/>
    </xf>
    <xf numFmtId="0" fontId="32" fillId="1" borderId="48" xfId="1" applyFont="1" applyFill="1" applyBorder="1" applyAlignment="1">
      <alignment vertical="center" wrapText="1"/>
    </xf>
    <xf numFmtId="0" fontId="32" fillId="1" borderId="18" xfId="1" applyFont="1" applyFill="1" applyBorder="1" applyAlignment="1">
      <alignment vertical="center" wrapText="1"/>
    </xf>
    <xf numFmtId="20" fontId="2" fillId="1" borderId="15" xfId="1" applyNumberFormat="1" applyFont="1" applyFill="1" applyBorder="1" applyAlignment="1">
      <alignment vertical="center"/>
    </xf>
    <xf numFmtId="20" fontId="2" fillId="1" borderId="10" xfId="1" applyNumberFormat="1" applyFont="1" applyFill="1" applyBorder="1" applyAlignment="1">
      <alignment vertical="center"/>
    </xf>
    <xf numFmtId="0" fontId="9" fillId="3" borderId="57" xfId="1" applyNumberFormat="1" applyFont="1" applyFill="1" applyBorder="1" applyAlignment="1">
      <alignment horizontal="right" vertical="center"/>
    </xf>
    <xf numFmtId="0" fontId="9" fillId="3" borderId="51" xfId="1" applyNumberFormat="1" applyFont="1" applyFill="1" applyBorder="1" applyAlignment="1">
      <alignment horizontal="right" vertical="center"/>
    </xf>
    <xf numFmtId="0" fontId="9" fillId="3" borderId="44" xfId="1" applyNumberFormat="1" applyFont="1" applyFill="1" applyBorder="1" applyAlignment="1">
      <alignment horizontal="right" vertical="center"/>
    </xf>
    <xf numFmtId="0" fontId="9" fillId="3" borderId="0" xfId="1" applyNumberFormat="1" applyFont="1" applyFill="1" applyBorder="1" applyAlignment="1">
      <alignment horizontal="right" vertical="center"/>
    </xf>
    <xf numFmtId="0" fontId="9" fillId="3" borderId="40" xfId="1" applyNumberFormat="1" applyFont="1" applyFill="1" applyBorder="1" applyAlignment="1">
      <alignment horizontal="right" vertical="center"/>
    </xf>
    <xf numFmtId="0" fontId="9" fillId="3" borderId="41" xfId="1" applyNumberFormat="1" applyFont="1" applyFill="1" applyBorder="1" applyAlignment="1">
      <alignment horizontal="right" vertical="center"/>
    </xf>
    <xf numFmtId="0" fontId="9" fillId="3" borderId="51" xfId="1" applyNumberFormat="1" applyFont="1" applyFill="1" applyBorder="1" applyAlignment="1">
      <alignment horizontal="center" vertical="center"/>
    </xf>
    <xf numFmtId="0" fontId="9" fillId="3" borderId="0" xfId="1" applyNumberFormat="1" applyFont="1" applyFill="1" applyBorder="1" applyAlignment="1">
      <alignment horizontal="center" vertical="center"/>
    </xf>
    <xf numFmtId="0" fontId="9" fillId="3" borderId="41" xfId="1" applyNumberFormat="1" applyFont="1" applyFill="1" applyBorder="1" applyAlignment="1">
      <alignment horizontal="center" vertical="center"/>
    </xf>
    <xf numFmtId="176" fontId="4" fillId="1" borderId="24" xfId="1" applyNumberFormat="1" applyFont="1" applyFill="1" applyBorder="1" applyAlignment="1">
      <alignment horizontal="center" vertical="center"/>
    </xf>
    <xf numFmtId="0" fontId="2" fillId="1" borderId="45" xfId="1" applyFont="1" applyFill="1" applyBorder="1" applyAlignment="1">
      <alignment horizontal="center" vertical="center"/>
    </xf>
    <xf numFmtId="0" fontId="2" fillId="1" borderId="10" xfId="1" applyFont="1" applyFill="1" applyBorder="1" applyAlignment="1">
      <alignment vertical="center"/>
    </xf>
    <xf numFmtId="0" fontId="2" fillId="1" borderId="20" xfId="1" applyFont="1" applyFill="1" applyBorder="1" applyAlignment="1">
      <alignment vertical="center" wrapText="1"/>
    </xf>
    <xf numFmtId="0" fontId="2" fillId="3" borderId="20" xfId="1" applyFont="1" applyFill="1" applyBorder="1" applyAlignment="1">
      <alignment vertical="center" wrapText="1"/>
    </xf>
    <xf numFmtId="0" fontId="2" fillId="3" borderId="48" xfId="1" applyFont="1" applyFill="1" applyBorder="1" applyAlignment="1">
      <alignment vertical="center" wrapText="1"/>
    </xf>
    <xf numFmtId="176" fontId="4" fillId="3" borderId="12" xfId="1" applyNumberFormat="1" applyFont="1" applyFill="1" applyBorder="1" applyAlignment="1">
      <alignment horizontal="center" vertical="center"/>
    </xf>
    <xf numFmtId="0" fontId="2" fillId="3" borderId="20" xfId="1" applyFont="1" applyFill="1" applyBorder="1" applyAlignment="1">
      <alignment horizontal="center" vertical="center"/>
    </xf>
    <xf numFmtId="0" fontId="32" fillId="3" borderId="48" xfId="1" applyFont="1" applyFill="1" applyBorder="1" applyAlignment="1">
      <alignment vertical="center" wrapText="1"/>
    </xf>
    <xf numFmtId="0" fontId="32" fillId="3" borderId="18" xfId="1" applyFont="1" applyFill="1" applyBorder="1" applyAlignment="1">
      <alignment vertical="center" wrapText="1"/>
    </xf>
    <xf numFmtId="0" fontId="2" fillId="2" borderId="10" xfId="1" applyFont="1" applyFill="1" applyBorder="1" applyAlignment="1">
      <alignment vertical="center"/>
    </xf>
    <xf numFmtId="0" fontId="2" fillId="3" borderId="45" xfId="1" applyFont="1" applyFill="1" applyBorder="1" applyAlignment="1">
      <alignment horizontal="center" vertical="center"/>
    </xf>
    <xf numFmtId="20" fontId="2" fillId="2" borderId="20" xfId="1" applyNumberFormat="1" applyFont="1" applyFill="1" applyBorder="1" applyAlignment="1">
      <alignment vertical="center"/>
    </xf>
    <xf numFmtId="0" fontId="9" fillId="3" borderId="37" xfId="1" applyNumberFormat="1" applyFont="1" applyFill="1" applyBorder="1" applyAlignment="1">
      <alignment horizontal="center" vertical="center"/>
    </xf>
    <xf numFmtId="0" fontId="9" fillId="3" borderId="43" xfId="1" applyNumberFormat="1" applyFont="1" applyFill="1" applyBorder="1" applyAlignment="1">
      <alignment horizontal="center" vertical="center"/>
    </xf>
    <xf numFmtId="0" fontId="9" fillId="3" borderId="38" xfId="1" applyNumberFormat="1" applyFont="1" applyFill="1" applyBorder="1" applyAlignment="1">
      <alignment horizontal="center" vertical="center"/>
    </xf>
    <xf numFmtId="20" fontId="2" fillId="3" borderId="15" xfId="1" applyNumberFormat="1" applyFont="1" applyFill="1" applyBorder="1" applyAlignment="1">
      <alignment vertical="center"/>
    </xf>
    <xf numFmtId="20" fontId="2" fillId="3" borderId="10" xfId="1" applyNumberFormat="1" applyFont="1" applyFill="1" applyBorder="1" applyAlignment="1">
      <alignment vertical="center"/>
    </xf>
    <xf numFmtId="0" fontId="2" fillId="0" borderId="33" xfId="1" applyFont="1" applyBorder="1" applyAlignment="1">
      <alignment horizontal="center"/>
    </xf>
    <xf numFmtId="0" fontId="2" fillId="0" borderId="26" xfId="1" applyFont="1" applyBorder="1" applyAlignment="1">
      <alignment horizontal="center"/>
    </xf>
    <xf numFmtId="0" fontId="2" fillId="2" borderId="33" xfId="1" applyFont="1" applyFill="1" applyBorder="1" applyAlignment="1">
      <alignment shrinkToFit="1"/>
    </xf>
    <xf numFmtId="0" fontId="2" fillId="2" borderId="26" xfId="1" applyFont="1" applyFill="1" applyBorder="1" applyAlignment="1">
      <alignment shrinkToFit="1"/>
    </xf>
    <xf numFmtId="0" fontId="2" fillId="0" borderId="12" xfId="1" applyFont="1" applyBorder="1" applyAlignment="1">
      <alignment shrinkToFit="1"/>
    </xf>
    <xf numFmtId="0" fontId="2" fillId="0" borderId="29" xfId="1" applyFont="1" applyBorder="1" applyAlignment="1">
      <alignment shrinkToFit="1"/>
    </xf>
    <xf numFmtId="0" fontId="2" fillId="0" borderId="21" xfId="1" applyFont="1" applyBorder="1" applyAlignment="1">
      <alignment horizontal="center" shrinkToFit="1"/>
    </xf>
    <xf numFmtId="0" fontId="2" fillId="0" borderId="1" xfId="1" applyFont="1" applyBorder="1" applyAlignment="1">
      <alignment horizontal="center" shrinkToFit="1"/>
    </xf>
    <xf numFmtId="0" fontId="2" fillId="1" borderId="92" xfId="1" applyFont="1" applyFill="1" applyBorder="1" applyAlignment="1">
      <alignment vertical="center" wrapText="1"/>
    </xf>
    <xf numFmtId="0" fontId="2" fillId="1" borderId="61" xfId="1" applyFont="1" applyFill="1" applyBorder="1" applyAlignment="1">
      <alignment horizontal="center" vertical="center"/>
    </xf>
    <xf numFmtId="20" fontId="2" fillId="1" borderId="24" xfId="1" applyNumberFormat="1" applyFont="1" applyFill="1" applyBorder="1" applyAlignment="1">
      <alignment vertical="center"/>
    </xf>
    <xf numFmtId="0" fontId="2" fillId="1" borderId="24" xfId="1" applyFont="1" applyFill="1" applyBorder="1" applyAlignment="1">
      <alignment vertical="center" wrapText="1"/>
    </xf>
    <xf numFmtId="0" fontId="0" fillId="0" borderId="0" xfId="0" applyFont="1" applyAlignment="1">
      <alignment horizontal="center" vertical="center"/>
    </xf>
    <xf numFmtId="0" fontId="1" fillId="0" borderId="0" xfId="0" applyFont="1" applyAlignment="1">
      <alignment horizontal="center" vertical="center"/>
    </xf>
    <xf numFmtId="0" fontId="2" fillId="0" borderId="39" xfId="1" applyFont="1" applyBorder="1" applyAlignment="1"/>
    <xf numFmtId="0" fontId="2" fillId="0" borderId="10" xfId="1" applyFont="1" applyBorder="1" applyAlignment="1"/>
    <xf numFmtId="0" fontId="2" fillId="0" borderId="11" xfId="1" applyFont="1" applyBorder="1" applyAlignment="1">
      <alignment horizontal="center" shrinkToFit="1"/>
    </xf>
    <xf numFmtId="0" fontId="2" fillId="0" borderId="13" xfId="1" applyFont="1" applyBorder="1" applyAlignment="1">
      <alignment horizontal="center" shrinkToFit="1"/>
    </xf>
    <xf numFmtId="0" fontId="2" fillId="0" borderId="14" xfId="1" applyFont="1" applyBorder="1" applyAlignment="1">
      <alignment horizontal="center" shrinkToFit="1"/>
    </xf>
    <xf numFmtId="0" fontId="2" fillId="0" borderId="29" xfId="1" applyFont="1" applyBorder="1" applyAlignment="1"/>
    <xf numFmtId="0" fontId="2" fillId="0" borderId="12" xfId="1" applyFont="1" applyBorder="1" applyAlignment="1"/>
    <xf numFmtId="0" fontId="2" fillId="0" borderId="2" xfId="1" applyFont="1" applyBorder="1" applyAlignment="1">
      <alignment horizontal="center" shrinkToFit="1"/>
    </xf>
    <xf numFmtId="0" fontId="2" fillId="0" borderId="56" xfId="1" applyFont="1" applyBorder="1" applyAlignment="1">
      <alignment horizontal="center" shrinkToFit="1"/>
    </xf>
    <xf numFmtId="0" fontId="2" fillId="0" borderId="3" xfId="1" applyFont="1" applyBorder="1" applyAlignment="1">
      <alignment horizontal="center" shrinkToFit="1"/>
    </xf>
    <xf numFmtId="0" fontId="2" fillId="0" borderId="21" xfId="1" applyFont="1" applyBorder="1" applyAlignment="1">
      <alignment horizontal="center"/>
    </xf>
    <xf numFmtId="0" fontId="2" fillId="0" borderId="1" xfId="1" applyFont="1" applyBorder="1" applyAlignment="1">
      <alignment horizontal="center"/>
    </xf>
    <xf numFmtId="12" fontId="25" fillId="0" borderId="29" xfId="1" applyNumberFormat="1" applyFont="1" applyBorder="1" applyAlignment="1">
      <alignment horizontal="center" vertical="center" wrapText="1"/>
    </xf>
    <xf numFmtId="0" fontId="25" fillId="0" borderId="29" xfId="1" applyNumberFormat="1" applyFont="1" applyBorder="1" applyAlignment="1">
      <alignment horizontal="center" vertical="center" wrapText="1"/>
    </xf>
    <xf numFmtId="12" fontId="25" fillId="0" borderId="12" xfId="1" applyNumberFormat="1" applyFont="1" applyBorder="1" applyAlignment="1">
      <alignment horizontal="center" vertical="center" wrapText="1"/>
    </xf>
    <xf numFmtId="0" fontId="25" fillId="0" borderId="12" xfId="1" applyNumberFormat="1" applyFont="1" applyBorder="1" applyAlignment="1">
      <alignment horizontal="center" vertical="center" wrapText="1"/>
    </xf>
    <xf numFmtId="12" fontId="25" fillId="0" borderId="28" xfId="1" applyNumberFormat="1" applyFont="1" applyBorder="1" applyAlignment="1">
      <alignment horizontal="center" vertical="center" wrapText="1"/>
    </xf>
    <xf numFmtId="0" fontId="25" fillId="0" borderId="28" xfId="1" applyNumberFormat="1" applyFont="1" applyBorder="1" applyAlignment="1">
      <alignment horizontal="center" vertical="center" wrapText="1"/>
    </xf>
    <xf numFmtId="0" fontId="1" fillId="4" borderId="0" xfId="0" applyFont="1" applyFill="1" applyAlignment="1">
      <alignment horizontal="center" vertical="center"/>
    </xf>
    <xf numFmtId="0" fontId="10" fillId="4" borderId="12" xfId="1" applyFont="1" applyFill="1" applyBorder="1" applyAlignment="1">
      <alignment shrinkToFit="1"/>
    </xf>
    <xf numFmtId="0" fontId="10" fillId="4" borderId="12" xfId="1" applyFont="1" applyFill="1" applyBorder="1" applyAlignment="1">
      <alignment horizontal="center" shrinkToFit="1"/>
    </xf>
    <xf numFmtId="0" fontId="2" fillId="0" borderId="11" xfId="1" applyFont="1" applyBorder="1" applyAlignment="1">
      <alignment shrinkToFit="1"/>
    </xf>
    <xf numFmtId="0" fontId="10" fillId="4" borderId="39" xfId="1" applyFont="1" applyFill="1" applyBorder="1" applyAlignment="1"/>
    <xf numFmtId="0" fontId="10" fillId="4" borderId="10" xfId="1" applyFont="1" applyFill="1" applyBorder="1" applyAlignment="1"/>
    <xf numFmtId="0" fontId="10" fillId="4" borderId="29" xfId="1" applyFont="1" applyFill="1" applyBorder="1" applyAlignment="1"/>
    <xf numFmtId="0" fontId="10" fillId="4" borderId="12" xfId="1" applyFont="1" applyFill="1" applyBorder="1" applyAlignment="1"/>
    <xf numFmtId="0" fontId="10" fillId="4" borderId="21" xfId="1" applyFont="1" applyFill="1" applyBorder="1" applyAlignment="1">
      <alignment horizontal="center"/>
    </xf>
    <xf numFmtId="0" fontId="10" fillId="4" borderId="1" xfId="1" applyFont="1" applyFill="1" applyBorder="1" applyAlignment="1">
      <alignment horizontal="center"/>
    </xf>
    <xf numFmtId="0" fontId="2" fillId="0" borderId="50" xfId="1" applyFont="1" applyBorder="1" applyAlignment="1">
      <alignment horizontal="center"/>
    </xf>
    <xf numFmtId="0" fontId="10" fillId="4" borderId="33" xfId="1" applyFont="1" applyFill="1" applyBorder="1" applyAlignment="1">
      <alignment shrinkToFit="1"/>
    </xf>
    <xf numFmtId="0" fontId="10" fillId="4" borderId="26" xfId="1" applyFont="1" applyFill="1" applyBorder="1" applyAlignment="1">
      <alignment shrinkToFit="1"/>
    </xf>
    <xf numFmtId="0" fontId="10" fillId="4" borderId="29" xfId="1" applyFont="1" applyFill="1" applyBorder="1" applyAlignment="1">
      <alignment shrinkToFit="1"/>
    </xf>
    <xf numFmtId="0" fontId="10" fillId="4" borderId="21" xfId="1" applyFont="1" applyFill="1" applyBorder="1" applyAlignment="1">
      <alignment horizontal="center" shrinkToFit="1"/>
    </xf>
    <xf numFmtId="0" fontId="10" fillId="4" borderId="1" xfId="1" applyFont="1" applyFill="1" applyBorder="1" applyAlignment="1">
      <alignment horizontal="center" shrinkToFit="1"/>
    </xf>
    <xf numFmtId="0" fontId="10" fillId="6" borderId="54" xfId="1" applyFont="1" applyFill="1" applyBorder="1" applyAlignment="1">
      <alignment vertical="center" wrapText="1"/>
    </xf>
    <xf numFmtId="0" fontId="10" fillId="6" borderId="53" xfId="1" applyFont="1" applyFill="1" applyBorder="1" applyAlignment="1">
      <alignment vertical="center" wrapText="1"/>
    </xf>
    <xf numFmtId="0" fontId="10" fillId="6" borderId="10" xfId="1" applyFont="1" applyFill="1" applyBorder="1" applyAlignment="1">
      <alignment vertical="center"/>
    </xf>
    <xf numFmtId="0" fontId="10" fillId="4" borderId="54" xfId="1" applyFont="1" applyFill="1" applyBorder="1" applyAlignment="1">
      <alignment vertical="center" wrapText="1"/>
    </xf>
    <xf numFmtId="0" fontId="10" fillId="4" borderId="53" xfId="1" applyFont="1" applyFill="1" applyBorder="1" applyAlignment="1">
      <alignment vertical="center" wrapText="1"/>
    </xf>
    <xf numFmtId="0" fontId="10" fillId="4" borderId="10" xfId="1" applyFont="1" applyFill="1" applyBorder="1" applyAlignment="1">
      <alignment vertical="center"/>
    </xf>
    <xf numFmtId="0" fontId="10" fillId="4" borderId="58" xfId="1" applyFont="1" applyFill="1" applyBorder="1" applyAlignment="1">
      <alignment vertical="center" wrapText="1"/>
    </xf>
    <xf numFmtId="0" fontId="10" fillId="6" borderId="48" xfId="1" applyFont="1" applyFill="1" applyBorder="1" applyAlignment="1">
      <alignment vertical="center" wrapText="1"/>
    </xf>
    <xf numFmtId="0" fontId="10" fillId="6" borderId="58" xfId="1" applyFont="1" applyFill="1" applyBorder="1" applyAlignment="1">
      <alignment vertical="center" wrapText="1"/>
    </xf>
    <xf numFmtId="20" fontId="10" fillId="6" borderId="20" xfId="1" applyNumberFormat="1" applyFont="1" applyFill="1" applyBorder="1" applyAlignment="1">
      <alignment vertical="center"/>
    </xf>
    <xf numFmtId="0" fontId="10" fillId="6" borderId="20" xfId="1" applyFont="1" applyFill="1" applyBorder="1" applyAlignment="1">
      <alignment vertical="center" wrapText="1"/>
    </xf>
    <xf numFmtId="0" fontId="10" fillId="4" borderId="46" xfId="1" applyFont="1" applyFill="1" applyBorder="1" applyAlignment="1">
      <alignment horizontal="center" vertical="center"/>
    </xf>
    <xf numFmtId="0" fontId="10" fillId="4" borderId="47" xfId="1" applyFont="1" applyFill="1" applyBorder="1" applyAlignment="1">
      <alignment horizontal="center" vertical="center"/>
    </xf>
    <xf numFmtId="0" fontId="10" fillId="4" borderId="48" xfId="1" applyFont="1" applyFill="1" applyBorder="1" applyAlignment="1">
      <alignment horizontal="center" vertical="center"/>
    </xf>
    <xf numFmtId="0" fontId="10" fillId="4" borderId="49" xfId="1" applyFont="1" applyFill="1" applyBorder="1" applyAlignment="1">
      <alignment horizontal="center" vertical="center"/>
    </xf>
    <xf numFmtId="0" fontId="10" fillId="4" borderId="50" xfId="1" applyFont="1" applyFill="1" applyBorder="1" applyAlignment="1">
      <alignment horizontal="center" vertical="center"/>
    </xf>
    <xf numFmtId="0" fontId="10" fillId="4" borderId="2" xfId="1" applyFont="1" applyFill="1" applyBorder="1" applyAlignment="1">
      <alignment horizontal="center" vertical="center"/>
    </xf>
    <xf numFmtId="20" fontId="10" fillId="4" borderId="50" xfId="1" applyNumberFormat="1" applyFont="1" applyFill="1" applyBorder="1" applyAlignment="1">
      <alignment horizontal="center" vertical="center"/>
    </xf>
    <xf numFmtId="20" fontId="10" fillId="4" borderId="48" xfId="1" applyNumberFormat="1" applyFont="1" applyFill="1" applyBorder="1" applyAlignment="1">
      <alignment horizontal="center" vertical="center"/>
    </xf>
    <xf numFmtId="20" fontId="10" fillId="4" borderId="2" xfId="1" applyNumberFormat="1" applyFont="1" applyFill="1" applyBorder="1" applyAlignment="1">
      <alignment horizontal="center" vertical="center"/>
    </xf>
    <xf numFmtId="0" fontId="10" fillId="4" borderId="57" xfId="1" applyFont="1" applyFill="1" applyBorder="1" applyAlignment="1">
      <alignment horizontal="center" vertical="top"/>
    </xf>
    <xf numFmtId="0" fontId="10" fillId="4" borderId="51" xfId="1" applyFont="1" applyFill="1" applyBorder="1" applyAlignment="1">
      <alignment horizontal="center" vertical="top"/>
    </xf>
    <xf numFmtId="0" fontId="10" fillId="4" borderId="47" xfId="1" applyFont="1" applyFill="1" applyBorder="1" applyAlignment="1">
      <alignment horizontal="center" vertical="top"/>
    </xf>
    <xf numFmtId="0" fontId="10" fillId="4" borderId="8" xfId="1" applyFont="1" applyFill="1" applyBorder="1" applyAlignment="1">
      <alignment horizontal="center" vertical="center" wrapText="1"/>
    </xf>
    <xf numFmtId="0" fontId="10" fillId="4" borderId="42" xfId="1" applyFont="1" applyFill="1" applyBorder="1" applyAlignment="1">
      <alignment horizontal="center" vertical="center" wrapText="1"/>
    </xf>
    <xf numFmtId="0" fontId="10" fillId="4" borderId="9" xfId="1" applyFont="1" applyFill="1" applyBorder="1" applyAlignment="1">
      <alignment horizontal="center" vertical="center" wrapText="1"/>
    </xf>
    <xf numFmtId="0" fontId="10" fillId="4" borderId="59" xfId="1" applyFont="1" applyFill="1" applyBorder="1" applyAlignment="1">
      <alignment horizontal="center" vertical="center"/>
    </xf>
    <xf numFmtId="0" fontId="10" fillId="4" borderId="52" xfId="1" applyFont="1" applyFill="1" applyBorder="1" applyAlignment="1">
      <alignment horizontal="center" vertical="center"/>
    </xf>
    <xf numFmtId="0" fontId="10" fillId="4" borderId="60" xfId="1" applyFont="1" applyFill="1" applyBorder="1" applyAlignment="1">
      <alignment horizontal="center" vertical="center"/>
    </xf>
    <xf numFmtId="0" fontId="10" fillId="6" borderId="39" xfId="1" applyFont="1" applyFill="1" applyBorder="1" applyAlignment="1">
      <alignment vertical="center" wrapText="1"/>
    </xf>
    <xf numFmtId="0" fontId="10" fillId="6" borderId="35" xfId="1" applyFont="1" applyFill="1" applyBorder="1" applyAlignment="1">
      <alignment vertical="center" wrapText="1"/>
    </xf>
    <xf numFmtId="12" fontId="10" fillId="6" borderId="33" xfId="1" applyNumberFormat="1" applyFont="1" applyFill="1" applyBorder="1" applyAlignment="1">
      <alignment vertical="center" wrapText="1"/>
    </xf>
    <xf numFmtId="12" fontId="10" fillId="6" borderId="26" xfId="1" applyNumberFormat="1" applyFont="1" applyFill="1" applyBorder="1" applyAlignment="1">
      <alignment vertical="center" wrapText="1"/>
    </xf>
    <xf numFmtId="12" fontId="10" fillId="6" borderId="27" xfId="1" applyNumberFormat="1" applyFont="1" applyFill="1" applyBorder="1" applyAlignment="1">
      <alignment vertical="center" wrapText="1"/>
    </xf>
    <xf numFmtId="0" fontId="25" fillId="4" borderId="39" xfId="1" applyNumberFormat="1" applyFont="1" applyFill="1" applyBorder="1" applyAlignment="1">
      <alignment horizontal="center" vertical="center" wrapText="1"/>
    </xf>
    <xf numFmtId="0" fontId="25" fillId="4" borderId="10" xfId="1" applyNumberFormat="1" applyFont="1" applyFill="1" applyBorder="1" applyAlignment="1">
      <alignment horizontal="center" vertical="center" wrapText="1"/>
    </xf>
    <xf numFmtId="0" fontId="25" fillId="4" borderId="35" xfId="1" applyNumberFormat="1" applyFont="1" applyFill="1" applyBorder="1" applyAlignment="1">
      <alignment horizontal="center" vertical="center" wrapText="1"/>
    </xf>
    <xf numFmtId="0" fontId="25" fillId="0" borderId="44" xfId="1" applyNumberFormat="1" applyFont="1" applyBorder="1" applyAlignment="1">
      <alignment horizontal="center" vertical="center" wrapText="1"/>
    </xf>
    <xf numFmtId="0" fontId="25" fillId="0" borderId="83" xfId="1" applyNumberFormat="1" applyFont="1" applyBorder="1" applyAlignment="1">
      <alignment horizontal="center" vertical="center" wrapText="1"/>
    </xf>
    <xf numFmtId="0" fontId="25" fillId="0" borderId="43" xfId="1" applyNumberFormat="1" applyFont="1" applyBorder="1" applyAlignment="1">
      <alignment horizontal="center" vertical="center" wrapText="1"/>
    </xf>
    <xf numFmtId="0" fontId="25" fillId="0" borderId="80" xfId="1" applyNumberFormat="1" applyFont="1" applyBorder="1" applyAlignment="1">
      <alignment horizontal="center" vertical="center" wrapText="1"/>
    </xf>
    <xf numFmtId="0" fontId="25" fillId="0" borderId="57" xfId="1" applyNumberFormat="1" applyFont="1" applyBorder="1" applyAlignment="1">
      <alignment horizontal="center" vertical="center" wrapText="1"/>
    </xf>
    <xf numFmtId="0" fontId="25" fillId="0" borderId="37" xfId="1" applyNumberFormat="1" applyFont="1" applyBorder="1" applyAlignment="1">
      <alignment horizontal="center" vertical="center" wrapText="1"/>
    </xf>
    <xf numFmtId="0" fontId="25" fillId="0" borderId="21" xfId="1" applyNumberFormat="1" applyFont="1" applyBorder="1" applyAlignment="1">
      <alignment horizontal="center" vertical="center" wrapText="1"/>
    </xf>
    <xf numFmtId="0" fontId="25" fillId="0" borderId="1" xfId="1" applyNumberFormat="1" applyFont="1" applyBorder="1" applyAlignment="1">
      <alignment horizontal="center" vertical="center" wrapText="1"/>
    </xf>
    <xf numFmtId="0" fontId="25" fillId="0" borderId="17" xfId="1" applyNumberFormat="1" applyFont="1" applyBorder="1" applyAlignment="1">
      <alignment horizontal="center" vertical="center" wrapText="1"/>
    </xf>
    <xf numFmtId="0" fontId="2" fillId="1" borderId="25" xfId="1" applyFont="1" applyFill="1" applyBorder="1" applyAlignment="1">
      <alignment vertical="center" wrapText="1"/>
    </xf>
    <xf numFmtId="0" fontId="2" fillId="1" borderId="35" xfId="1" applyFont="1" applyFill="1" applyBorder="1" applyAlignment="1">
      <alignment vertical="center" wrapText="1"/>
    </xf>
    <xf numFmtId="0" fontId="10" fillId="1" borderId="48" xfId="1" applyFont="1" applyFill="1" applyBorder="1" applyAlignment="1">
      <alignment vertical="center" wrapText="1"/>
    </xf>
    <xf numFmtId="0" fontId="10" fillId="1" borderId="18" xfId="1" applyFont="1" applyFill="1" applyBorder="1" applyAlignment="1">
      <alignment vertical="center" wrapText="1"/>
    </xf>
    <xf numFmtId="0" fontId="2" fillId="9" borderId="10" xfId="1" applyFont="1" applyFill="1" applyBorder="1" applyAlignment="1">
      <alignment vertical="center"/>
    </xf>
    <xf numFmtId="0" fontId="2" fillId="1" borderId="42" xfId="1" applyFont="1" applyFill="1" applyBorder="1" applyAlignment="1">
      <alignment vertical="center" wrapText="1"/>
    </xf>
    <xf numFmtId="0" fontId="2" fillId="1" borderId="58" xfId="1" applyFont="1" applyFill="1" applyBorder="1" applyAlignment="1">
      <alignment vertical="center" wrapText="1"/>
    </xf>
    <xf numFmtId="20" fontId="2" fillId="9" borderId="20" xfId="1" applyNumberFormat="1" applyFont="1" applyFill="1" applyBorder="1" applyAlignment="1">
      <alignment vertical="center"/>
    </xf>
    <xf numFmtId="0" fontId="2" fillId="1" borderId="48" xfId="1" applyFont="1" applyFill="1" applyBorder="1" applyAlignment="1">
      <alignment vertical="center" wrapText="1"/>
    </xf>
    <xf numFmtId="0" fontId="10" fillId="3" borderId="48" xfId="1" applyFont="1" applyFill="1" applyBorder="1" applyAlignment="1">
      <alignment vertical="center" wrapText="1"/>
    </xf>
    <xf numFmtId="0" fontId="10" fillId="3" borderId="18" xfId="1" applyFont="1" applyFill="1" applyBorder="1" applyAlignment="1">
      <alignment vertical="center" wrapText="1"/>
    </xf>
    <xf numFmtId="0" fontId="10" fillId="3" borderId="15" xfId="1" applyFont="1" applyFill="1" applyBorder="1" applyAlignment="1">
      <alignment vertical="center" wrapText="1"/>
    </xf>
    <xf numFmtId="0" fontId="10" fillId="3" borderId="10" xfId="1" applyFont="1" applyFill="1" applyBorder="1" applyAlignment="1">
      <alignment vertical="center" wrapText="1"/>
    </xf>
    <xf numFmtId="0" fontId="10" fillId="3" borderId="54" xfId="1" applyFont="1" applyFill="1" applyBorder="1" applyAlignment="1">
      <alignment vertical="center" wrapText="1"/>
    </xf>
    <xf numFmtId="0" fontId="10" fillId="3" borderId="53" xfId="1" applyFont="1" applyFill="1" applyBorder="1" applyAlignment="1">
      <alignment vertical="center" wrapText="1"/>
    </xf>
    <xf numFmtId="20" fontId="10" fillId="2" borderId="15" xfId="1" applyNumberFormat="1" applyFont="1" applyFill="1" applyBorder="1" applyAlignment="1">
      <alignment vertical="center"/>
    </xf>
    <xf numFmtId="0" fontId="10" fillId="2" borderId="10" xfId="1" applyFont="1" applyFill="1" applyBorder="1" applyAlignment="1">
      <alignment vertical="center"/>
    </xf>
    <xf numFmtId="0" fontId="10" fillId="1" borderId="16" xfId="1" applyFont="1" applyFill="1" applyBorder="1" applyAlignment="1">
      <alignment vertical="center" wrapText="1"/>
    </xf>
    <xf numFmtId="0" fontId="2" fillId="3" borderId="25" xfId="1" applyFont="1" applyFill="1" applyBorder="1" applyAlignment="1">
      <alignment vertical="center" wrapText="1"/>
    </xf>
    <xf numFmtId="0" fontId="2" fillId="3" borderId="35" xfId="1" applyFont="1" applyFill="1" applyBorder="1" applyAlignment="1">
      <alignment vertical="center" wrapText="1"/>
    </xf>
    <xf numFmtId="0" fontId="10" fillId="3" borderId="16" xfId="1" applyFont="1" applyFill="1" applyBorder="1" applyAlignment="1">
      <alignment vertical="center" wrapText="1"/>
    </xf>
    <xf numFmtId="0" fontId="2" fillId="3" borderId="42" xfId="1" applyFont="1" applyFill="1" applyBorder="1" applyAlignment="1">
      <alignment vertical="center" wrapText="1"/>
    </xf>
    <xf numFmtId="0" fontId="10" fillId="4" borderId="39" xfId="1" applyFont="1" applyFill="1" applyBorder="1" applyAlignment="1">
      <alignment vertical="center" wrapText="1"/>
    </xf>
    <xf numFmtId="0" fontId="10" fillId="4" borderId="35" xfId="1" applyFont="1" applyFill="1" applyBorder="1" applyAlignment="1">
      <alignment vertical="center" wrapText="1"/>
    </xf>
    <xf numFmtId="0" fontId="10" fillId="4" borderId="45" xfId="1" applyFont="1" applyFill="1" applyBorder="1" applyAlignment="1">
      <alignment horizontal="center" vertical="center" wrapText="1"/>
    </xf>
    <xf numFmtId="0" fontId="10" fillId="4" borderId="39" xfId="1" applyFont="1" applyFill="1" applyBorder="1" applyAlignment="1">
      <alignment horizontal="center" vertical="center" wrapText="1"/>
    </xf>
    <xf numFmtId="0" fontId="10" fillId="4" borderId="20"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35" xfId="1" applyFont="1" applyFill="1" applyBorder="1" applyAlignment="1">
      <alignment horizontal="center" vertical="center" wrapText="1"/>
    </xf>
    <xf numFmtId="0" fontId="10" fillId="4" borderId="34" xfId="1" applyFont="1" applyFill="1" applyBorder="1" applyAlignment="1">
      <alignment vertical="center" wrapText="1"/>
    </xf>
    <xf numFmtId="0" fontId="10" fillId="4" borderId="25" xfId="1" applyFont="1" applyFill="1" applyBorder="1" applyAlignment="1">
      <alignment vertical="center" wrapText="1"/>
    </xf>
    <xf numFmtId="0" fontId="2" fillId="1" borderId="22" xfId="1" applyFont="1" applyFill="1" applyBorder="1" applyAlignment="1">
      <alignment vertical="center" wrapText="1"/>
    </xf>
    <xf numFmtId="0" fontId="2" fillId="1" borderId="55" xfId="1" applyFont="1" applyFill="1" applyBorder="1" applyAlignment="1">
      <alignment vertical="center" wrapText="1"/>
    </xf>
    <xf numFmtId="0" fontId="2" fillId="1" borderId="65" xfId="1" applyFont="1" applyFill="1" applyBorder="1" applyAlignment="1">
      <alignment vertical="center" wrapText="1"/>
    </xf>
    <xf numFmtId="0" fontId="2" fillId="1" borderId="64" xfId="1" applyFont="1" applyFill="1" applyBorder="1" applyAlignment="1">
      <alignment vertical="center" wrapText="1"/>
    </xf>
    <xf numFmtId="0" fontId="2" fillId="3" borderId="22" xfId="1" applyFont="1" applyFill="1" applyBorder="1" applyAlignment="1">
      <alignment vertical="center" wrapText="1"/>
    </xf>
    <xf numFmtId="0" fontId="2" fillId="3" borderId="55" xfId="1" applyFont="1" applyFill="1" applyBorder="1" applyAlignment="1">
      <alignment vertical="center" wrapText="1"/>
    </xf>
    <xf numFmtId="0" fontId="2" fillId="3" borderId="65" xfId="1" applyFont="1" applyFill="1" applyBorder="1" applyAlignment="1">
      <alignment vertical="center" wrapText="1"/>
    </xf>
    <xf numFmtId="0" fontId="2" fillId="3" borderId="64" xfId="1" applyFont="1" applyFill="1" applyBorder="1" applyAlignment="1">
      <alignment vertical="center" wrapText="1"/>
    </xf>
    <xf numFmtId="0" fontId="2" fillId="3" borderId="49" xfId="1" applyFont="1" applyFill="1" applyBorder="1" applyAlignment="1">
      <alignment vertical="center" wrapText="1"/>
    </xf>
    <xf numFmtId="0" fontId="2" fillId="1" borderId="82" xfId="1" applyFont="1" applyFill="1" applyBorder="1" applyAlignment="1">
      <alignment vertical="center" wrapText="1"/>
    </xf>
    <xf numFmtId="0" fontId="2" fillId="3" borderId="86" xfId="1" applyFont="1" applyFill="1" applyBorder="1" applyAlignment="1">
      <alignment vertical="center" wrapText="1"/>
    </xf>
    <xf numFmtId="12" fontId="10" fillId="4" borderId="39" xfId="1" applyNumberFormat="1" applyFont="1" applyFill="1" applyBorder="1" applyAlignment="1">
      <alignment vertical="center" wrapText="1"/>
    </xf>
    <xf numFmtId="12" fontId="10" fillId="4" borderId="10" xfId="1" applyNumberFormat="1" applyFont="1" applyFill="1" applyBorder="1" applyAlignment="1">
      <alignment vertical="center" wrapText="1"/>
    </xf>
    <xf numFmtId="12" fontId="10" fillId="4" borderId="35" xfId="1" applyNumberFormat="1" applyFont="1" applyFill="1" applyBorder="1" applyAlignment="1">
      <alignment vertical="center" wrapText="1"/>
    </xf>
    <xf numFmtId="12" fontId="25" fillId="0" borderId="33" xfId="1" applyNumberFormat="1" applyFont="1" applyBorder="1" applyAlignment="1">
      <alignment horizontal="center" vertical="center" wrapText="1"/>
    </xf>
    <xf numFmtId="12" fontId="25" fillId="0" borderId="26" xfId="1" applyNumberFormat="1" applyFont="1" applyBorder="1" applyAlignment="1">
      <alignment horizontal="center" vertical="center" wrapText="1"/>
    </xf>
    <xf numFmtId="12" fontId="25" fillId="0" borderId="27" xfId="1" applyNumberFormat="1" applyFont="1" applyBorder="1" applyAlignment="1">
      <alignment horizontal="center" vertical="center" wrapText="1"/>
    </xf>
    <xf numFmtId="0" fontId="6" fillId="3" borderId="82" xfId="1" applyFont="1" applyFill="1" applyBorder="1" applyAlignment="1">
      <alignment vertical="center" wrapText="1"/>
    </xf>
    <xf numFmtId="0" fontId="6" fillId="3" borderId="55" xfId="1" applyFont="1" applyFill="1" applyBorder="1" applyAlignment="1">
      <alignment vertical="center" wrapText="1"/>
    </xf>
    <xf numFmtId="0" fontId="2" fillId="3" borderId="46" xfId="1" applyFont="1" applyFill="1" applyBorder="1" applyAlignment="1">
      <alignment vertical="center" wrapText="1"/>
    </xf>
    <xf numFmtId="0" fontId="2" fillId="3" borderId="23" xfId="1" applyFont="1" applyFill="1" applyBorder="1" applyAlignment="1">
      <alignment vertical="center" wrapText="1"/>
    </xf>
    <xf numFmtId="20" fontId="2" fillId="2" borderId="23" xfId="1" applyNumberFormat="1" applyFont="1" applyFill="1" applyBorder="1" applyAlignment="1">
      <alignment vertical="center"/>
    </xf>
    <xf numFmtId="0" fontId="2" fillId="1" borderId="24" xfId="1" applyFont="1" applyFill="1" applyBorder="1" applyAlignment="1">
      <alignment horizontal="center" vertical="center"/>
    </xf>
    <xf numFmtId="0" fontId="6" fillId="3" borderId="22" xfId="1" applyFont="1" applyFill="1" applyBorder="1" applyAlignment="1">
      <alignment vertical="center" wrapText="1"/>
    </xf>
    <xf numFmtId="0" fontId="6" fillId="3" borderId="48" xfId="1" applyFont="1" applyFill="1" applyBorder="1" applyAlignment="1">
      <alignment vertical="center" wrapText="1"/>
    </xf>
    <xf numFmtId="0" fontId="6" fillId="1" borderId="22" xfId="1" applyFont="1" applyFill="1" applyBorder="1" applyAlignment="1">
      <alignment vertical="center" wrapText="1"/>
    </xf>
    <xf numFmtId="0" fontId="6" fillId="1" borderId="55" xfId="1" applyFont="1" applyFill="1" applyBorder="1" applyAlignment="1">
      <alignment vertical="center" wrapText="1"/>
    </xf>
    <xf numFmtId="176" fontId="4" fillId="3" borderId="23" xfId="1" applyNumberFormat="1" applyFont="1" applyFill="1" applyBorder="1" applyAlignment="1">
      <alignment horizontal="center" vertical="center"/>
    </xf>
    <xf numFmtId="0" fontId="2" fillId="3" borderId="10" xfId="1" applyFont="1" applyFill="1" applyBorder="1" applyAlignment="1">
      <alignment vertical="center"/>
    </xf>
    <xf numFmtId="0" fontId="6" fillId="1" borderId="48" xfId="1" applyFont="1" applyFill="1" applyBorder="1" applyAlignment="1">
      <alignment vertical="center" wrapText="1"/>
    </xf>
    <xf numFmtId="0" fontId="6" fillId="1" borderId="86" xfId="1" applyFont="1" applyFill="1" applyBorder="1" applyAlignment="1">
      <alignment vertical="center" wrapText="1"/>
    </xf>
    <xf numFmtId="0" fontId="2" fillId="1" borderId="89" xfId="1" applyFont="1" applyFill="1" applyBorder="1" applyAlignment="1">
      <alignment vertical="center" wrapText="1"/>
    </xf>
    <xf numFmtId="0" fontId="6" fillId="1" borderId="77" xfId="1" applyFont="1" applyFill="1" applyBorder="1" applyAlignment="1">
      <alignment vertical="center" wrapText="1"/>
    </xf>
    <xf numFmtId="0" fontId="6" fillId="3" borderId="77" xfId="1" applyFont="1" applyFill="1" applyBorder="1" applyAlignment="1">
      <alignment vertical="center" wrapText="1"/>
    </xf>
    <xf numFmtId="0" fontId="2" fillId="3" borderId="20"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81" xfId="1" applyFont="1" applyFill="1" applyBorder="1" applyAlignment="1">
      <alignment vertical="center" wrapText="1"/>
    </xf>
    <xf numFmtId="0" fontId="2" fillId="3" borderId="66" xfId="1" applyFont="1" applyFill="1" applyBorder="1" applyAlignment="1">
      <alignment horizontal="center" vertical="center"/>
    </xf>
    <xf numFmtId="0" fontId="2" fillId="3" borderId="23" xfId="1" applyFont="1" applyFill="1" applyBorder="1" applyAlignment="1">
      <alignment horizontal="center" vertical="center"/>
    </xf>
    <xf numFmtId="0" fontId="10" fillId="1" borderId="15" xfId="1" applyFont="1" applyFill="1" applyBorder="1" applyAlignment="1">
      <alignment vertical="center" wrapText="1"/>
    </xf>
    <xf numFmtId="0" fontId="10" fillId="1" borderId="10" xfId="1" applyFont="1" applyFill="1" applyBorder="1" applyAlignment="1">
      <alignment vertical="center" wrapText="1"/>
    </xf>
    <xf numFmtId="0" fontId="10" fillId="3" borderId="20" xfId="1" applyFont="1" applyFill="1" applyBorder="1" applyAlignment="1">
      <alignment vertical="center" wrapText="1"/>
    </xf>
    <xf numFmtId="0" fontId="10" fillId="0" borderId="11" xfId="1" applyFont="1" applyBorder="1" applyAlignment="1">
      <alignment shrinkToFit="1"/>
    </xf>
    <xf numFmtId="0" fontId="10" fillId="0" borderId="39" xfId="1" applyFont="1" applyBorder="1" applyAlignment="1"/>
    <xf numFmtId="0" fontId="10" fillId="0" borderId="10" xfId="1" applyFont="1" applyBorder="1" applyAlignment="1"/>
    <xf numFmtId="0" fontId="10" fillId="0" borderId="29" xfId="1" applyFont="1" applyBorder="1" applyAlignment="1"/>
    <xf numFmtId="0" fontId="10" fillId="0" borderId="21" xfId="1" applyFont="1" applyBorder="1" applyAlignment="1">
      <alignment horizontal="center"/>
    </xf>
    <xf numFmtId="0" fontId="10" fillId="0" borderId="50" xfId="1" applyFont="1" applyBorder="1" applyAlignment="1">
      <alignment horizontal="center"/>
    </xf>
    <xf numFmtId="0" fontId="10" fillId="1" borderId="45" xfId="1" applyFont="1" applyFill="1" applyBorder="1" applyAlignment="1">
      <alignment horizontal="center" vertical="center"/>
    </xf>
    <xf numFmtId="0" fontId="10" fillId="1" borderId="39" xfId="1" applyFont="1" applyFill="1" applyBorder="1" applyAlignment="1">
      <alignment horizontal="center" vertical="center"/>
    </xf>
    <xf numFmtId="176" fontId="21" fillId="1" borderId="15" xfId="1" applyNumberFormat="1" applyFont="1" applyFill="1" applyBorder="1" applyAlignment="1">
      <alignment horizontal="center" vertical="center"/>
    </xf>
    <xf numFmtId="176" fontId="21" fillId="1" borderId="24" xfId="1" applyNumberFormat="1" applyFont="1" applyFill="1" applyBorder="1" applyAlignment="1">
      <alignment horizontal="center" vertical="center"/>
    </xf>
    <xf numFmtId="0" fontId="10" fillId="1" borderId="20" xfId="1" applyFont="1" applyFill="1" applyBorder="1" applyAlignment="1">
      <alignment horizontal="center" vertical="center"/>
    </xf>
    <xf numFmtId="0" fontId="10" fillId="1" borderId="10" xfId="1" applyFont="1" applyFill="1" applyBorder="1" applyAlignment="1">
      <alignment horizontal="center" vertical="center"/>
    </xf>
    <xf numFmtId="0" fontId="10" fillId="1" borderId="54" xfId="1" applyFont="1" applyFill="1" applyBorder="1" applyAlignment="1">
      <alignment vertical="center" wrapText="1"/>
    </xf>
    <xf numFmtId="0" fontId="10" fillId="1" borderId="53" xfId="1" applyFont="1" applyFill="1" applyBorder="1" applyAlignment="1">
      <alignment vertical="center" wrapText="1"/>
    </xf>
    <xf numFmtId="20" fontId="10" fillId="1" borderId="15" xfId="1" applyNumberFormat="1" applyFont="1" applyFill="1" applyBorder="1" applyAlignment="1">
      <alignment vertical="center"/>
    </xf>
    <xf numFmtId="0" fontId="10" fillId="1" borderId="10" xfId="1" applyFont="1" applyFill="1" applyBorder="1" applyAlignment="1">
      <alignment vertical="center"/>
    </xf>
    <xf numFmtId="0" fontId="10" fillId="1" borderId="34" xfId="1" applyFont="1" applyFill="1" applyBorder="1" applyAlignment="1">
      <alignment horizontal="center" vertical="center"/>
    </xf>
    <xf numFmtId="176" fontId="21" fillId="1" borderId="12" xfId="1" applyNumberFormat="1" applyFont="1" applyFill="1" applyBorder="1" applyAlignment="1">
      <alignment horizontal="center" vertical="center"/>
    </xf>
    <xf numFmtId="20" fontId="10" fillId="1" borderId="10" xfId="1" applyNumberFormat="1" applyFont="1" applyFill="1" applyBorder="1" applyAlignment="1">
      <alignment vertical="center"/>
    </xf>
    <xf numFmtId="0" fontId="10" fillId="3" borderId="45" xfId="1" applyFont="1" applyFill="1" applyBorder="1" applyAlignment="1">
      <alignment horizontal="center" vertical="center"/>
    </xf>
    <xf numFmtId="0" fontId="10" fillId="3" borderId="39" xfId="1" applyFont="1" applyFill="1" applyBorder="1" applyAlignment="1">
      <alignment horizontal="center" vertical="center"/>
    </xf>
    <xf numFmtId="176" fontId="21" fillId="3" borderId="12" xfId="1" applyNumberFormat="1" applyFont="1" applyFill="1" applyBorder="1" applyAlignment="1">
      <alignment horizontal="center" vertical="center"/>
    </xf>
    <xf numFmtId="0" fontId="10" fillId="3" borderId="20" xfId="1" applyFont="1" applyFill="1" applyBorder="1" applyAlignment="1">
      <alignment horizontal="center" vertical="center"/>
    </xf>
    <xf numFmtId="0" fontId="10" fillId="3" borderId="10" xfId="1" applyFont="1" applyFill="1" applyBorder="1" applyAlignment="1">
      <alignment horizontal="center" vertical="center"/>
    </xf>
    <xf numFmtId="0" fontId="10" fillId="3" borderId="34" xfId="1" applyFont="1" applyFill="1" applyBorder="1" applyAlignment="1">
      <alignment horizontal="center" vertical="center"/>
    </xf>
    <xf numFmtId="176" fontId="21" fillId="3" borderId="10" xfId="1" applyNumberFormat="1" applyFont="1" applyFill="1" applyBorder="1" applyAlignment="1">
      <alignment horizontal="center" vertical="center"/>
    </xf>
    <xf numFmtId="0" fontId="10" fillId="3" borderId="58" xfId="1" applyFont="1" applyFill="1" applyBorder="1" applyAlignment="1">
      <alignment vertical="center" wrapText="1"/>
    </xf>
    <xf numFmtId="20" fontId="10" fillId="2" borderId="20" xfId="1" applyNumberFormat="1" applyFont="1" applyFill="1" applyBorder="1" applyAlignment="1">
      <alignment vertical="center"/>
    </xf>
    <xf numFmtId="20" fontId="10" fillId="3" borderId="15" xfId="1" applyNumberFormat="1" applyFont="1" applyFill="1" applyBorder="1" applyAlignment="1">
      <alignment vertical="center"/>
    </xf>
    <xf numFmtId="20" fontId="10" fillId="3" borderId="10" xfId="1" applyNumberFormat="1" applyFont="1" applyFill="1" applyBorder="1" applyAlignment="1">
      <alignment vertical="center"/>
    </xf>
    <xf numFmtId="0" fontId="10" fillId="1" borderId="25" xfId="1" applyFont="1" applyFill="1" applyBorder="1" applyAlignment="1">
      <alignment vertical="center" wrapText="1"/>
    </xf>
    <xf numFmtId="0" fontId="10" fillId="1" borderId="35" xfId="1" applyFont="1" applyFill="1" applyBorder="1" applyAlignment="1">
      <alignment vertical="center" wrapText="1"/>
    </xf>
    <xf numFmtId="0" fontId="10" fillId="1" borderId="15" xfId="1" applyFont="1" applyFill="1" applyBorder="1" applyAlignment="1">
      <alignment horizontal="center" vertical="center"/>
    </xf>
    <xf numFmtId="0" fontId="10" fillId="3" borderId="25" xfId="1" applyFont="1" applyFill="1" applyBorder="1" applyAlignment="1">
      <alignment vertical="center" wrapText="1"/>
    </xf>
    <xf numFmtId="0" fontId="10" fillId="3" borderId="35" xfId="1" applyFont="1" applyFill="1" applyBorder="1" applyAlignment="1">
      <alignment vertical="center" wrapText="1"/>
    </xf>
    <xf numFmtId="176" fontId="21" fillId="3" borderId="15" xfId="1" applyNumberFormat="1" applyFont="1" applyFill="1" applyBorder="1" applyAlignment="1">
      <alignment horizontal="center" vertical="center"/>
    </xf>
    <xf numFmtId="0" fontId="10" fillId="3" borderId="15" xfId="1" applyFont="1" applyFill="1" applyBorder="1" applyAlignment="1">
      <alignment horizontal="center" vertical="center"/>
    </xf>
    <xf numFmtId="0" fontId="10" fillId="0" borderId="46" xfId="1" applyFont="1" applyBorder="1" applyAlignment="1">
      <alignment horizontal="center" vertical="center"/>
    </xf>
    <xf numFmtId="0" fontId="10" fillId="0" borderId="47" xfId="1" applyFont="1" applyBorder="1" applyAlignment="1">
      <alignment horizontal="center" vertical="center"/>
    </xf>
    <xf numFmtId="0" fontId="10" fillId="0" borderId="49" xfId="1" applyFont="1" applyBorder="1" applyAlignment="1">
      <alignment horizontal="center" vertical="center"/>
    </xf>
    <xf numFmtId="0" fontId="10" fillId="6" borderId="33" xfId="1" applyFont="1" applyFill="1" applyBorder="1" applyAlignment="1">
      <alignment vertical="center" wrapText="1"/>
    </xf>
    <xf numFmtId="0" fontId="10" fillId="6" borderId="26" xfId="1" applyFont="1" applyFill="1" applyBorder="1" applyAlignment="1">
      <alignment vertical="center" wrapText="1"/>
    </xf>
    <xf numFmtId="0" fontId="10" fillId="6" borderId="27" xfId="1" applyFont="1" applyFill="1" applyBorder="1" applyAlignment="1">
      <alignment vertical="center" wrapText="1"/>
    </xf>
    <xf numFmtId="12" fontId="25" fillId="1" borderId="29" xfId="1" applyNumberFormat="1" applyFont="1" applyFill="1" applyBorder="1" applyAlignment="1">
      <alignment horizontal="center" vertical="center" wrapText="1"/>
    </xf>
    <xf numFmtId="12" fontId="25" fillId="1" borderId="12" xfId="1" applyNumberFormat="1" applyFont="1" applyFill="1" applyBorder="1" applyAlignment="1">
      <alignment horizontal="center" vertical="center" wrapText="1"/>
    </xf>
    <xf numFmtId="12" fontId="25" fillId="1" borderId="28" xfId="1" applyNumberFormat="1" applyFont="1" applyFill="1" applyBorder="1" applyAlignment="1">
      <alignment horizontal="center" vertical="center" wrapText="1"/>
    </xf>
    <xf numFmtId="0" fontId="10" fillId="1" borderId="20" xfId="1" applyFont="1" applyFill="1" applyBorder="1" applyAlignment="1">
      <alignment vertical="center" wrapText="1"/>
    </xf>
    <xf numFmtId="176" fontId="21" fillId="1" borderId="10" xfId="1" applyNumberFormat="1" applyFont="1" applyFill="1" applyBorder="1" applyAlignment="1">
      <alignment horizontal="center" vertical="center"/>
    </xf>
    <xf numFmtId="0" fontId="10" fillId="1" borderId="58" xfId="1" applyFont="1" applyFill="1" applyBorder="1" applyAlignment="1">
      <alignment vertical="center" wrapText="1"/>
    </xf>
    <xf numFmtId="20" fontId="10" fillId="9" borderId="20" xfId="1" applyNumberFormat="1" applyFont="1" applyFill="1" applyBorder="1" applyAlignment="1">
      <alignment vertical="center"/>
    </xf>
    <xf numFmtId="0" fontId="10" fillId="9" borderId="10" xfId="1" applyFont="1" applyFill="1" applyBorder="1" applyAlignment="1">
      <alignment vertical="center"/>
    </xf>
    <xf numFmtId="0" fontId="10" fillId="1" borderId="61" xfId="1" applyFont="1" applyFill="1" applyBorder="1" applyAlignment="1">
      <alignment horizontal="center" vertical="center"/>
    </xf>
    <xf numFmtId="0" fontId="10" fillId="1" borderId="77" xfId="1" applyFont="1" applyFill="1" applyBorder="1" applyAlignment="1">
      <alignment vertical="center" wrapText="1"/>
    </xf>
    <xf numFmtId="0" fontId="10" fillId="1" borderId="55" xfId="1" applyFont="1" applyFill="1" applyBorder="1" applyAlignment="1">
      <alignment vertical="center" wrapText="1"/>
    </xf>
    <xf numFmtId="0" fontId="10" fillId="1" borderId="12" xfId="1" applyFont="1" applyFill="1" applyBorder="1" applyAlignment="1">
      <alignment vertical="center" wrapText="1"/>
    </xf>
    <xf numFmtId="0" fontId="10" fillId="1" borderId="65" xfId="1" applyFont="1" applyFill="1" applyBorder="1" applyAlignment="1">
      <alignment vertical="center" wrapText="1"/>
    </xf>
    <xf numFmtId="0" fontId="10" fillId="1" borderId="64" xfId="1" applyFont="1" applyFill="1" applyBorder="1" applyAlignment="1">
      <alignment vertical="center" wrapText="1"/>
    </xf>
    <xf numFmtId="0" fontId="10" fillId="3" borderId="12" xfId="1" applyFont="1" applyFill="1" applyBorder="1" applyAlignment="1">
      <alignment vertical="center" wrapText="1"/>
    </xf>
    <xf numFmtId="0" fontId="10" fillId="3" borderId="65" xfId="1" applyFont="1" applyFill="1" applyBorder="1" applyAlignment="1">
      <alignment vertical="center" wrapText="1"/>
    </xf>
    <xf numFmtId="0" fontId="10" fillId="3" borderId="64" xfId="1" applyFont="1" applyFill="1" applyBorder="1" applyAlignment="1">
      <alignment vertical="center" wrapText="1"/>
    </xf>
    <xf numFmtId="0" fontId="10" fillId="3" borderId="66" xfId="1" applyFont="1" applyFill="1" applyBorder="1" applyAlignment="1">
      <alignment horizontal="center" vertical="center"/>
    </xf>
    <xf numFmtId="176" fontId="21" fillId="3" borderId="23" xfId="1" applyNumberFormat="1" applyFont="1" applyFill="1" applyBorder="1" applyAlignment="1">
      <alignment horizontal="center" vertical="center"/>
    </xf>
    <xf numFmtId="0" fontId="10" fillId="3" borderId="23" xfId="1" applyFont="1" applyFill="1" applyBorder="1" applyAlignment="1">
      <alignment horizontal="center" vertical="center"/>
    </xf>
    <xf numFmtId="0" fontId="10" fillId="3" borderId="82" xfId="1" applyFont="1" applyFill="1" applyBorder="1" applyAlignment="1">
      <alignment vertical="center" wrapText="1"/>
    </xf>
    <xf numFmtId="0" fontId="10" fillId="3" borderId="77" xfId="1" applyFont="1" applyFill="1" applyBorder="1" applyAlignment="1">
      <alignment vertical="center" wrapText="1"/>
    </xf>
    <xf numFmtId="0" fontId="10" fillId="3" borderId="81" xfId="1" applyFont="1" applyFill="1" applyBorder="1" applyAlignment="1">
      <alignment vertical="center" wrapText="1"/>
    </xf>
    <xf numFmtId="20" fontId="10" fillId="2" borderId="23" xfId="1" applyNumberFormat="1" applyFont="1" applyFill="1" applyBorder="1" applyAlignment="1">
      <alignment vertical="center"/>
    </xf>
    <xf numFmtId="20" fontId="10" fillId="2" borderId="10" xfId="1" applyNumberFormat="1" applyFont="1" applyFill="1" applyBorder="1" applyAlignment="1">
      <alignment vertical="center"/>
    </xf>
    <xf numFmtId="0" fontId="10" fillId="3" borderId="23" xfId="1" applyFont="1" applyFill="1" applyBorder="1" applyAlignment="1">
      <alignment vertical="center" wrapText="1"/>
    </xf>
    <xf numFmtId="0" fontId="10" fillId="3" borderId="46" xfId="1" applyFont="1" applyFill="1" applyBorder="1" applyAlignment="1">
      <alignment vertical="center" wrapText="1"/>
    </xf>
    <xf numFmtId="20" fontId="10" fillId="9" borderId="15" xfId="1" applyNumberFormat="1" applyFont="1" applyFill="1" applyBorder="1" applyAlignment="1">
      <alignment vertical="center"/>
    </xf>
    <xf numFmtId="0" fontId="10" fillId="6" borderId="34" xfId="1" applyFont="1" applyFill="1" applyBorder="1" applyAlignment="1">
      <alignment vertical="center" wrapText="1"/>
    </xf>
    <xf numFmtId="0" fontId="10" fillId="6" borderId="25" xfId="1" applyFont="1" applyFill="1" applyBorder="1" applyAlignment="1">
      <alignment vertical="center" wrapText="1"/>
    </xf>
    <xf numFmtId="0" fontId="10" fillId="1" borderId="42" xfId="1" applyFont="1" applyFill="1" applyBorder="1" applyAlignment="1">
      <alignment vertical="center" wrapText="1"/>
    </xf>
    <xf numFmtId="0" fontId="10" fillId="3" borderId="42" xfId="1" applyFont="1" applyFill="1" applyBorder="1" applyAlignment="1">
      <alignment vertical="center" wrapText="1"/>
    </xf>
    <xf numFmtId="0" fontId="10" fillId="6" borderId="12" xfId="1" applyFont="1" applyFill="1" applyBorder="1" applyAlignment="1">
      <alignment horizontal="center" vertical="center" wrapText="1"/>
    </xf>
    <xf numFmtId="0" fontId="10" fillId="6" borderId="28" xfId="1" applyFont="1" applyFill="1" applyBorder="1" applyAlignment="1">
      <alignment horizontal="center" vertical="center" wrapText="1"/>
    </xf>
    <xf numFmtId="0" fontId="10" fillId="6" borderId="29" xfId="1" applyFont="1" applyFill="1" applyBorder="1" applyAlignment="1">
      <alignment horizontal="center" vertical="center" wrapText="1"/>
    </xf>
    <xf numFmtId="0" fontId="10" fillId="6" borderId="39" xfId="1" applyFont="1" applyFill="1" applyBorder="1" applyAlignment="1">
      <alignment horizontal="center" vertical="center" wrapText="1"/>
    </xf>
    <xf numFmtId="0" fontId="10" fillId="6" borderId="10" xfId="1" applyFont="1" applyFill="1" applyBorder="1" applyAlignment="1">
      <alignment horizontal="center" vertical="center" wrapText="1"/>
    </xf>
    <xf numFmtId="0" fontId="10" fillId="6" borderId="35" xfId="1" applyFont="1" applyFill="1" applyBorder="1" applyAlignment="1">
      <alignment horizontal="center" vertical="center" wrapText="1"/>
    </xf>
    <xf numFmtId="12" fontId="10" fillId="4" borderId="12" xfId="1" applyNumberFormat="1" applyFont="1" applyFill="1" applyBorder="1" applyAlignment="1">
      <alignment horizontal="center" vertical="center" wrapText="1"/>
    </xf>
    <xf numFmtId="0" fontId="10" fillId="4" borderId="12" xfId="1" applyFont="1" applyFill="1" applyBorder="1" applyAlignment="1">
      <alignment horizontal="center" vertical="center" wrapText="1"/>
    </xf>
    <xf numFmtId="12" fontId="10" fillId="4" borderId="28" xfId="1" applyNumberFormat="1" applyFont="1" applyFill="1" applyBorder="1" applyAlignment="1">
      <alignment horizontal="center" vertical="center" wrapText="1"/>
    </xf>
    <xf numFmtId="0" fontId="10" fillId="4" borderId="28" xfId="1" applyFont="1" applyFill="1" applyBorder="1" applyAlignment="1">
      <alignment horizontal="center" vertical="center" wrapText="1"/>
    </xf>
    <xf numFmtId="12" fontId="10" fillId="4" borderId="29" xfId="1" applyNumberFormat="1" applyFont="1" applyFill="1" applyBorder="1" applyAlignment="1">
      <alignment horizontal="center" vertical="center" wrapText="1"/>
    </xf>
    <xf numFmtId="0" fontId="10" fillId="4" borderId="29" xfId="1" applyFont="1" applyFill="1" applyBorder="1" applyAlignment="1">
      <alignment horizontal="center" vertical="center" wrapText="1"/>
    </xf>
    <xf numFmtId="12" fontId="10" fillId="4" borderId="26" xfId="1" applyNumberFormat="1" applyFont="1" applyFill="1" applyBorder="1" applyAlignment="1">
      <alignment horizontal="center" vertical="center" wrapText="1"/>
    </xf>
    <xf numFmtId="12" fontId="10" fillId="4" borderId="27" xfId="1" applyNumberFormat="1" applyFont="1" applyFill="1" applyBorder="1" applyAlignment="1">
      <alignment horizontal="center" vertical="center" wrapText="1"/>
    </xf>
    <xf numFmtId="12" fontId="10" fillId="4" borderId="33" xfId="1" applyNumberFormat="1" applyFont="1" applyFill="1" applyBorder="1" applyAlignment="1">
      <alignment horizontal="center" vertical="center" wrapText="1"/>
    </xf>
    <xf numFmtId="0" fontId="10" fillId="6" borderId="1" xfId="1" applyFont="1" applyFill="1" applyBorder="1" applyAlignment="1">
      <alignment horizontal="center" vertical="center" wrapText="1"/>
    </xf>
    <xf numFmtId="0" fontId="10" fillId="6" borderId="17" xfId="1" applyFont="1" applyFill="1" applyBorder="1" applyAlignment="1">
      <alignment horizontal="center" vertical="center" wrapText="1"/>
    </xf>
    <xf numFmtId="0" fontId="10" fillId="6" borderId="21" xfId="1" applyFont="1" applyFill="1" applyBorder="1" applyAlignment="1">
      <alignment horizontal="center" vertical="center" wrapText="1"/>
    </xf>
    <xf numFmtId="0" fontId="10" fillId="6" borderId="26" xfId="1" applyFont="1" applyFill="1" applyBorder="1" applyAlignment="1">
      <alignment horizontal="center" vertical="center" wrapText="1"/>
    </xf>
    <xf numFmtId="0" fontId="10" fillId="6" borderId="27" xfId="1" applyFont="1" applyFill="1" applyBorder="1" applyAlignment="1">
      <alignment horizontal="center" vertical="center" wrapText="1"/>
    </xf>
    <xf numFmtId="0" fontId="10" fillId="6" borderId="33" xfId="1" applyFont="1" applyFill="1" applyBorder="1" applyAlignment="1">
      <alignment horizontal="center" vertical="center" wrapText="1"/>
    </xf>
    <xf numFmtId="0" fontId="10" fillId="6" borderId="15" xfId="1" applyFont="1" applyFill="1" applyBorder="1" applyAlignment="1">
      <alignment horizontal="center" vertical="center" wrapText="1"/>
    </xf>
    <xf numFmtId="0" fontId="10" fillId="6" borderId="25" xfId="1" applyFont="1" applyFill="1" applyBorder="1" applyAlignment="1">
      <alignment horizontal="center" vertical="center" wrapText="1"/>
    </xf>
    <xf numFmtId="0" fontId="10" fillId="6" borderId="34" xfId="1" applyFont="1" applyFill="1" applyBorder="1" applyAlignment="1">
      <alignment horizontal="center" vertical="center" wrapText="1"/>
    </xf>
    <xf numFmtId="12" fontId="10" fillId="6" borderId="29" xfId="1" applyNumberFormat="1" applyFont="1" applyFill="1" applyBorder="1" applyAlignment="1">
      <alignment horizontal="center" vertical="center" wrapText="1"/>
    </xf>
    <xf numFmtId="12" fontId="10" fillId="6" borderId="12" xfId="1" applyNumberFormat="1" applyFont="1" applyFill="1" applyBorder="1" applyAlignment="1">
      <alignment horizontal="center" vertical="center" wrapText="1"/>
    </xf>
    <xf numFmtId="12" fontId="10" fillId="6" borderId="28" xfId="1" applyNumberFormat="1" applyFont="1" applyFill="1" applyBorder="1" applyAlignment="1">
      <alignment horizontal="center" vertical="center" wrapText="1"/>
    </xf>
    <xf numFmtId="12" fontId="25" fillId="0" borderId="57" xfId="1" applyNumberFormat="1" applyFont="1" applyBorder="1" applyAlignment="1">
      <alignment horizontal="center" vertical="center" wrapText="1"/>
    </xf>
    <xf numFmtId="0" fontId="10" fillId="2" borderId="12" xfId="1" applyFont="1" applyFill="1" applyBorder="1" applyAlignment="1">
      <alignment shrinkToFit="1"/>
    </xf>
    <xf numFmtId="0" fontId="10" fillId="0" borderId="12" xfId="1" applyFont="1" applyBorder="1" applyAlignment="1">
      <alignment horizontal="center" shrinkToFit="1"/>
    </xf>
    <xf numFmtId="0" fontId="10" fillId="4" borderId="34" xfId="1" applyFont="1" applyFill="1" applyBorder="1" applyAlignment="1">
      <alignment horizontal="center" vertical="center" wrapText="1"/>
    </xf>
    <xf numFmtId="0" fontId="10" fillId="4" borderId="15" xfId="1" applyFont="1" applyFill="1" applyBorder="1" applyAlignment="1">
      <alignment horizontal="center" vertical="center" wrapText="1"/>
    </xf>
    <xf numFmtId="0" fontId="10" fillId="4" borderId="25" xfId="1" applyFont="1" applyFill="1" applyBorder="1" applyAlignment="1">
      <alignment horizontal="center" vertical="center" wrapText="1"/>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0</xdr:colOff>
      <xdr:row>61</xdr:row>
      <xdr:rowOff>0</xdr:rowOff>
    </xdr:from>
    <xdr:to>
      <xdr:col>5</xdr:col>
      <xdr:colOff>0</xdr:colOff>
      <xdr:row>63</xdr:row>
      <xdr:rowOff>19050</xdr:rowOff>
    </xdr:to>
    <xdr:cxnSp macro="">
      <xdr:nvCxnSpPr>
        <xdr:cNvPr id="5" name="AutoShape 28"/>
        <xdr:cNvCxnSpPr>
          <a:cxnSpLocks noChangeShapeType="1"/>
        </xdr:cNvCxnSpPr>
      </xdr:nvCxnSpPr>
      <xdr:spPr bwMode="auto">
        <a:xfrm>
          <a:off x="2371725" y="15611475"/>
          <a:ext cx="0" cy="5334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4" name="AutoShape 28"/>
        <xdr:cNvCxnSpPr>
          <a:cxnSpLocks noChangeShapeType="1"/>
        </xdr:cNvCxnSpPr>
      </xdr:nvCxnSpPr>
      <xdr:spPr bwMode="auto">
        <a:xfrm>
          <a:off x="3133725" y="19088100"/>
          <a:ext cx="0" cy="4667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7" name="AutoShape 28"/>
        <xdr:cNvCxnSpPr>
          <a:cxnSpLocks noChangeShapeType="1"/>
        </xdr:cNvCxnSpPr>
      </xdr:nvCxnSpPr>
      <xdr:spPr bwMode="auto">
        <a:xfrm>
          <a:off x="3133725" y="19088100"/>
          <a:ext cx="0" cy="4667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9" name="AutoShape 28"/>
        <xdr:cNvCxnSpPr>
          <a:cxnSpLocks noChangeShapeType="1"/>
        </xdr:cNvCxnSpPr>
      </xdr:nvCxnSpPr>
      <xdr:spPr bwMode="auto">
        <a:xfrm>
          <a:off x="3133725" y="19088100"/>
          <a:ext cx="0" cy="4667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11" name="AutoShape 28"/>
        <xdr:cNvCxnSpPr>
          <a:cxnSpLocks noChangeShapeType="1"/>
        </xdr:cNvCxnSpPr>
      </xdr:nvCxnSpPr>
      <xdr:spPr bwMode="auto">
        <a:xfrm>
          <a:off x="3133725" y="19088100"/>
          <a:ext cx="0" cy="4667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13" name="AutoShape 28"/>
        <xdr:cNvCxnSpPr>
          <a:cxnSpLocks noChangeShapeType="1"/>
        </xdr:cNvCxnSpPr>
      </xdr:nvCxnSpPr>
      <xdr:spPr bwMode="auto">
        <a:xfrm>
          <a:off x="3133725" y="19088100"/>
          <a:ext cx="0" cy="4667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15" name="AutoShape 28"/>
        <xdr:cNvCxnSpPr>
          <a:cxnSpLocks noChangeShapeType="1"/>
        </xdr:cNvCxnSpPr>
      </xdr:nvCxnSpPr>
      <xdr:spPr bwMode="auto">
        <a:xfrm>
          <a:off x="3133725" y="19088100"/>
          <a:ext cx="0" cy="4667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17" name="AutoShape 28"/>
        <xdr:cNvCxnSpPr>
          <a:cxnSpLocks noChangeShapeType="1"/>
        </xdr:cNvCxnSpPr>
      </xdr:nvCxnSpPr>
      <xdr:spPr bwMode="auto">
        <a:xfrm>
          <a:off x="3133725" y="19088100"/>
          <a:ext cx="0" cy="4667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19" name="AutoShape 28"/>
        <xdr:cNvCxnSpPr>
          <a:cxnSpLocks noChangeShapeType="1"/>
        </xdr:cNvCxnSpPr>
      </xdr:nvCxnSpPr>
      <xdr:spPr bwMode="auto">
        <a:xfrm>
          <a:off x="3133725" y="19088100"/>
          <a:ext cx="0" cy="4667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22"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24"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25"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27"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28"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30"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31"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34"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35"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37"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39"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40"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42"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43"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45"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46"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48"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50"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51"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53"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54"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56"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57"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60"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61"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63"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65"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66"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68"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69"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71"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61</xdr:row>
      <xdr:rowOff>0</xdr:rowOff>
    </xdr:from>
    <xdr:to>
      <xdr:col>5</xdr:col>
      <xdr:colOff>0</xdr:colOff>
      <xdr:row>63</xdr:row>
      <xdr:rowOff>19050</xdr:rowOff>
    </xdr:to>
    <xdr:cxnSp macro="">
      <xdr:nvCxnSpPr>
        <xdr:cNvPr id="72" name="AutoShape 28"/>
        <xdr:cNvCxnSpPr>
          <a:cxnSpLocks noChangeShapeType="1"/>
        </xdr:cNvCxnSpPr>
      </xdr:nvCxnSpPr>
      <xdr:spPr bwMode="auto">
        <a:xfrm>
          <a:off x="3133725" y="19107150"/>
          <a:ext cx="0" cy="361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211"/>
  <sheetViews>
    <sheetView tabSelected="1" topLeftCell="Z1" zoomScaleNormal="100" workbookViewId="0">
      <selection activeCell="F34" sqref="F34:F35"/>
    </sheetView>
  </sheetViews>
  <sheetFormatPr defaultRowHeight="18" x14ac:dyDescent="0.25"/>
  <cols>
    <col min="1" max="1" width="3.75" style="332" customWidth="1"/>
    <col min="2" max="2" width="3.625" style="327" customWidth="1"/>
    <col min="3" max="3" width="27.625" style="58" customWidth="1"/>
    <col min="4" max="4" width="2.5" style="326" customWidth="1"/>
    <col min="5" max="5" width="3.625" style="58" customWidth="1"/>
    <col min="6" max="6" width="27.625" style="58" customWidth="1"/>
    <col min="7" max="7" width="2.5" style="326" customWidth="1"/>
    <col min="8" max="8" width="3.625" style="58" customWidth="1"/>
    <col min="9" max="9" width="27.625" style="58" customWidth="1"/>
    <col min="10" max="10" width="2.5" style="326" customWidth="1"/>
    <col min="11" max="11" width="3.625" style="58" customWidth="1"/>
    <col min="12" max="12" width="27.625" style="83" customWidth="1"/>
    <col min="13" max="13" width="2.5" style="326" customWidth="1"/>
    <col min="14" max="14" width="3.625" style="58" customWidth="1"/>
    <col min="15" max="15" width="27.625" style="58" customWidth="1"/>
    <col min="16" max="16" width="2.5" style="326" customWidth="1"/>
    <col min="17" max="17" width="3.625" style="58" customWidth="1"/>
    <col min="18" max="18" width="27.625" style="58" customWidth="1"/>
    <col min="19" max="19" width="2.875" style="326" customWidth="1"/>
    <col min="20" max="20" width="3.625" style="333" customWidth="1"/>
    <col min="21" max="21" width="3.625" style="58" customWidth="1"/>
    <col min="22" max="22" width="27.625" style="58" customWidth="1"/>
    <col min="23" max="23" width="2.5" style="326" customWidth="1"/>
    <col min="24" max="24" width="3.625" style="58" customWidth="1"/>
    <col min="25" max="25" width="27.625" style="58" customWidth="1"/>
    <col min="26" max="26" width="2.5" style="326" customWidth="1"/>
    <col min="27" max="27" width="3.625" style="58" customWidth="1"/>
    <col min="28" max="28" width="27.625" style="58" customWidth="1"/>
    <col min="29" max="29" width="2.5" style="326" customWidth="1"/>
    <col min="30" max="30" width="3.625" style="58" customWidth="1"/>
    <col min="31" max="31" width="27.625" style="58" customWidth="1"/>
    <col min="32" max="32" width="2.5" style="326" customWidth="1"/>
    <col min="33" max="33" width="3.625" style="58" customWidth="1"/>
    <col min="34" max="34" width="27.625" style="58" customWidth="1"/>
    <col min="35" max="35" width="2.5" style="326" customWidth="1"/>
    <col min="36" max="36" width="3.625" style="58" customWidth="1"/>
    <col min="37" max="37" width="27.625" style="58" customWidth="1"/>
    <col min="38" max="38" width="2.875" style="326" customWidth="1"/>
  </cols>
  <sheetData>
    <row r="1" spans="1:38" ht="30" customHeight="1" x14ac:dyDescent="0.35">
      <c r="A1" s="412" t="s">
        <v>282</v>
      </c>
      <c r="B1" s="412"/>
      <c r="C1" s="412"/>
      <c r="D1" s="412"/>
      <c r="E1" s="412"/>
      <c r="F1" s="412"/>
      <c r="G1" s="412"/>
      <c r="H1" s="412"/>
      <c r="I1" s="412"/>
      <c r="J1" s="412"/>
      <c r="K1" s="412"/>
      <c r="L1" s="412"/>
      <c r="M1" s="411" t="s">
        <v>330</v>
      </c>
      <c r="N1" s="411"/>
      <c r="O1" s="411"/>
      <c r="P1" s="411"/>
      <c r="Q1" s="411"/>
      <c r="R1" s="411"/>
      <c r="S1" s="411"/>
      <c r="T1" s="411"/>
      <c r="U1" s="411"/>
      <c r="V1" s="411"/>
      <c r="W1" s="411"/>
      <c r="X1" s="411"/>
      <c r="Y1" s="411"/>
      <c r="Z1" s="411"/>
      <c r="AA1" s="411"/>
      <c r="AB1" s="411"/>
      <c r="AC1" s="411"/>
      <c r="AD1" s="411"/>
      <c r="AE1" s="411"/>
      <c r="AF1" s="411"/>
      <c r="AG1" s="411"/>
      <c r="AH1" s="398" t="s">
        <v>329</v>
      </c>
      <c r="AI1" s="398"/>
      <c r="AJ1" s="398"/>
      <c r="AK1" s="398"/>
      <c r="AL1" s="398"/>
    </row>
    <row r="2" spans="1:38" ht="19.5" x14ac:dyDescent="0.25">
      <c r="A2" s="328"/>
      <c r="B2" s="358" t="s">
        <v>43</v>
      </c>
      <c r="C2" s="359"/>
      <c r="D2" s="399"/>
      <c r="E2" s="400" t="s">
        <v>44</v>
      </c>
      <c r="F2" s="401"/>
      <c r="G2" s="402"/>
      <c r="H2" s="400" t="s">
        <v>45</v>
      </c>
      <c r="I2" s="403"/>
      <c r="J2" s="389"/>
      <c r="K2" s="358" t="s">
        <v>288</v>
      </c>
      <c r="L2" s="359"/>
      <c r="M2" s="360"/>
      <c r="N2" s="358" t="s">
        <v>53</v>
      </c>
      <c r="O2" s="359"/>
      <c r="P2" s="360"/>
      <c r="Q2" s="358" t="s">
        <v>46</v>
      </c>
      <c r="R2" s="359"/>
      <c r="S2" s="360"/>
      <c r="T2" s="329"/>
      <c r="U2" s="358" t="s">
        <v>47</v>
      </c>
      <c r="V2" s="359"/>
      <c r="W2" s="389"/>
      <c r="X2" s="404" t="s">
        <v>48</v>
      </c>
      <c r="Y2" s="404"/>
      <c r="Z2" s="404"/>
      <c r="AA2" s="358" t="s">
        <v>49</v>
      </c>
      <c r="AB2" s="405"/>
      <c r="AC2" s="389"/>
      <c r="AD2" s="358" t="s">
        <v>239</v>
      </c>
      <c r="AE2" s="405"/>
      <c r="AF2" s="389"/>
      <c r="AG2" s="404" t="s">
        <v>240</v>
      </c>
      <c r="AH2" s="404"/>
      <c r="AI2" s="404"/>
      <c r="AJ2" s="404" t="s">
        <v>241</v>
      </c>
      <c r="AK2" s="404"/>
      <c r="AL2" s="404"/>
    </row>
    <row r="3" spans="1:38" ht="19.5" x14ac:dyDescent="0.25">
      <c r="A3" s="330"/>
      <c r="B3" s="358" t="s">
        <v>142</v>
      </c>
      <c r="C3" s="359"/>
      <c r="D3" s="389"/>
      <c r="E3" s="358" t="s">
        <v>143</v>
      </c>
      <c r="F3" s="359"/>
      <c r="G3" s="389"/>
      <c r="H3" s="358" t="s">
        <v>144</v>
      </c>
      <c r="I3" s="359"/>
      <c r="J3" s="389"/>
      <c r="K3" s="358" t="s">
        <v>145</v>
      </c>
      <c r="L3" s="359"/>
      <c r="M3" s="389"/>
      <c r="N3" s="390" t="s">
        <v>146</v>
      </c>
      <c r="O3" s="391"/>
      <c r="P3" s="392"/>
      <c r="Q3" s="358" t="s">
        <v>147</v>
      </c>
      <c r="R3" s="359"/>
      <c r="S3" s="389"/>
      <c r="T3" s="330"/>
      <c r="U3" s="358" t="s">
        <v>148</v>
      </c>
      <c r="V3" s="359"/>
      <c r="W3" s="360"/>
      <c r="X3" s="358" t="s">
        <v>149</v>
      </c>
      <c r="Y3" s="359"/>
      <c r="Z3" s="360"/>
      <c r="AA3" s="358" t="s">
        <v>149</v>
      </c>
      <c r="AB3" s="359"/>
      <c r="AC3" s="360"/>
      <c r="AD3" s="358" t="s">
        <v>150</v>
      </c>
      <c r="AE3" s="359"/>
      <c r="AF3" s="360"/>
      <c r="AG3" s="358" t="s">
        <v>151</v>
      </c>
      <c r="AH3" s="359"/>
      <c r="AI3" s="360"/>
      <c r="AJ3" s="390" t="s">
        <v>152</v>
      </c>
      <c r="AK3" s="391"/>
      <c r="AL3" s="395"/>
    </row>
    <row r="4" spans="1:38" s="82" customFormat="1" ht="21.95" customHeight="1" x14ac:dyDescent="0.15">
      <c r="A4" s="387">
        <v>1</v>
      </c>
      <c r="B4" s="350" t="s">
        <v>52</v>
      </c>
      <c r="C4" s="344" t="s">
        <v>170</v>
      </c>
      <c r="D4" s="334"/>
      <c r="E4" s="342" t="s">
        <v>50</v>
      </c>
      <c r="F4" s="336" t="s">
        <v>168</v>
      </c>
      <c r="G4" s="340" t="s">
        <v>286</v>
      </c>
      <c r="H4" s="338" t="s">
        <v>18</v>
      </c>
      <c r="I4" s="344" t="s">
        <v>314</v>
      </c>
      <c r="J4" s="346"/>
      <c r="K4" s="342" t="s">
        <v>52</v>
      </c>
      <c r="L4" s="336" t="s">
        <v>287</v>
      </c>
      <c r="M4" s="340"/>
      <c r="N4" s="350" t="s">
        <v>16</v>
      </c>
      <c r="O4" s="348"/>
      <c r="P4" s="334"/>
      <c r="Q4" s="342" t="s">
        <v>51</v>
      </c>
      <c r="R4" s="336" t="s">
        <v>169</v>
      </c>
      <c r="S4" s="340" t="s">
        <v>104</v>
      </c>
      <c r="T4" s="363">
        <v>1</v>
      </c>
      <c r="U4" s="342" t="s">
        <v>42</v>
      </c>
      <c r="V4" s="336" t="s">
        <v>205</v>
      </c>
      <c r="W4" s="340"/>
      <c r="X4" s="350" t="s">
        <v>0</v>
      </c>
      <c r="Y4" s="348"/>
      <c r="Z4" s="334"/>
      <c r="AA4" s="342" t="s">
        <v>51</v>
      </c>
      <c r="AB4" s="336" t="s">
        <v>216</v>
      </c>
      <c r="AC4" s="340"/>
      <c r="AD4" s="338" t="s">
        <v>50</v>
      </c>
      <c r="AE4" s="344" t="s">
        <v>98</v>
      </c>
      <c r="AF4" s="346"/>
      <c r="AG4" s="342" t="s">
        <v>18</v>
      </c>
      <c r="AH4" s="336" t="s">
        <v>120</v>
      </c>
      <c r="AI4" s="340" t="s">
        <v>104</v>
      </c>
      <c r="AJ4" s="342" t="s">
        <v>18</v>
      </c>
      <c r="AK4" s="336" t="s">
        <v>231</v>
      </c>
      <c r="AL4" s="340" t="s">
        <v>124</v>
      </c>
    </row>
    <row r="5" spans="1:38" s="82" customFormat="1" ht="35.25" customHeight="1" x14ac:dyDescent="0.15">
      <c r="A5" s="388"/>
      <c r="B5" s="351"/>
      <c r="C5" s="345"/>
      <c r="D5" s="335"/>
      <c r="E5" s="343"/>
      <c r="F5" s="337"/>
      <c r="G5" s="341"/>
      <c r="H5" s="339"/>
      <c r="I5" s="345"/>
      <c r="J5" s="347"/>
      <c r="K5" s="343"/>
      <c r="L5" s="337"/>
      <c r="M5" s="341"/>
      <c r="N5" s="351"/>
      <c r="O5" s="349"/>
      <c r="P5" s="335"/>
      <c r="Q5" s="343"/>
      <c r="R5" s="337"/>
      <c r="S5" s="341"/>
      <c r="T5" s="364"/>
      <c r="U5" s="343"/>
      <c r="V5" s="337"/>
      <c r="W5" s="341"/>
      <c r="X5" s="351"/>
      <c r="Y5" s="349"/>
      <c r="Z5" s="335"/>
      <c r="AA5" s="343"/>
      <c r="AB5" s="337"/>
      <c r="AC5" s="341"/>
      <c r="AD5" s="339"/>
      <c r="AE5" s="345"/>
      <c r="AF5" s="347"/>
      <c r="AG5" s="343"/>
      <c r="AH5" s="337"/>
      <c r="AI5" s="341"/>
      <c r="AJ5" s="343"/>
      <c r="AK5" s="337"/>
      <c r="AL5" s="341"/>
    </row>
    <row r="6" spans="1:38" ht="21.95" customHeight="1" x14ac:dyDescent="0.15">
      <c r="A6" s="387">
        <v>2</v>
      </c>
      <c r="B6" s="350" t="s">
        <v>42</v>
      </c>
      <c r="C6" s="344"/>
      <c r="D6" s="334"/>
      <c r="E6" s="350" t="s">
        <v>16</v>
      </c>
      <c r="F6" s="348"/>
      <c r="G6" s="334"/>
      <c r="H6" s="342" t="s">
        <v>51</v>
      </c>
      <c r="I6" s="336" t="s">
        <v>188</v>
      </c>
      <c r="J6" s="340"/>
      <c r="K6" s="342" t="s">
        <v>42</v>
      </c>
      <c r="L6" s="361" t="s">
        <v>285</v>
      </c>
      <c r="M6" s="340"/>
      <c r="N6" s="350" t="s">
        <v>0</v>
      </c>
      <c r="O6" s="348"/>
      <c r="P6" s="334"/>
      <c r="Q6" s="342" t="s">
        <v>52</v>
      </c>
      <c r="R6" s="382" t="s">
        <v>126</v>
      </c>
      <c r="S6" s="340"/>
      <c r="T6" s="363">
        <v>2</v>
      </c>
      <c r="U6" s="342" t="s">
        <v>50</v>
      </c>
      <c r="V6" s="336"/>
      <c r="W6" s="340" t="s">
        <v>108</v>
      </c>
      <c r="X6" s="342" t="s">
        <v>18</v>
      </c>
      <c r="Y6" s="336" t="s">
        <v>207</v>
      </c>
      <c r="Z6" s="340" t="s">
        <v>104</v>
      </c>
      <c r="AA6" s="342" t="s">
        <v>52</v>
      </c>
      <c r="AB6" s="336" t="s">
        <v>217</v>
      </c>
      <c r="AC6" s="340"/>
      <c r="AD6" s="350" t="s">
        <v>16</v>
      </c>
      <c r="AE6" s="348"/>
      <c r="AF6" s="334"/>
      <c r="AG6" s="342" t="s">
        <v>51</v>
      </c>
      <c r="AH6" s="336" t="s">
        <v>229</v>
      </c>
      <c r="AI6" s="340"/>
      <c r="AJ6" s="342" t="s">
        <v>51</v>
      </c>
      <c r="AK6" s="336"/>
      <c r="AL6" s="340"/>
    </row>
    <row r="7" spans="1:38" ht="36.75" customHeight="1" x14ac:dyDescent="0.15">
      <c r="A7" s="388"/>
      <c r="B7" s="351"/>
      <c r="C7" s="345"/>
      <c r="D7" s="335"/>
      <c r="E7" s="351"/>
      <c r="F7" s="349"/>
      <c r="G7" s="335"/>
      <c r="H7" s="343"/>
      <c r="I7" s="337"/>
      <c r="J7" s="341"/>
      <c r="K7" s="343"/>
      <c r="L7" s="362"/>
      <c r="M7" s="341"/>
      <c r="N7" s="351"/>
      <c r="O7" s="349"/>
      <c r="P7" s="335"/>
      <c r="Q7" s="343"/>
      <c r="R7" s="383"/>
      <c r="S7" s="341"/>
      <c r="T7" s="364"/>
      <c r="U7" s="343"/>
      <c r="V7" s="337"/>
      <c r="W7" s="341"/>
      <c r="X7" s="343"/>
      <c r="Y7" s="337"/>
      <c r="Z7" s="341"/>
      <c r="AA7" s="343"/>
      <c r="AB7" s="365"/>
      <c r="AC7" s="373"/>
      <c r="AD7" s="351"/>
      <c r="AE7" s="349"/>
      <c r="AF7" s="335"/>
      <c r="AG7" s="343"/>
      <c r="AH7" s="337"/>
      <c r="AI7" s="341"/>
      <c r="AJ7" s="343"/>
      <c r="AK7" s="337"/>
      <c r="AL7" s="341"/>
    </row>
    <row r="8" spans="1:38" ht="21.95" customHeight="1" x14ac:dyDescent="0.15">
      <c r="A8" s="387">
        <v>3</v>
      </c>
      <c r="B8" s="350" t="s">
        <v>50</v>
      </c>
      <c r="C8" s="344" t="s">
        <v>171</v>
      </c>
      <c r="D8" s="334"/>
      <c r="E8" s="350" t="s">
        <v>0</v>
      </c>
      <c r="F8" s="348" t="s">
        <v>90</v>
      </c>
      <c r="G8" s="334"/>
      <c r="H8" s="342" t="s">
        <v>52</v>
      </c>
      <c r="I8" s="336"/>
      <c r="J8" s="340"/>
      <c r="K8" s="342" t="s">
        <v>50</v>
      </c>
      <c r="L8" s="336" t="s">
        <v>195</v>
      </c>
      <c r="M8" s="340"/>
      <c r="N8" s="338" t="s">
        <v>18</v>
      </c>
      <c r="O8" s="344"/>
      <c r="P8" s="346"/>
      <c r="Q8" s="342" t="s">
        <v>42</v>
      </c>
      <c r="R8" s="382" t="s">
        <v>198</v>
      </c>
      <c r="S8" s="340"/>
      <c r="T8" s="363">
        <v>3</v>
      </c>
      <c r="U8" s="350" t="s">
        <v>16</v>
      </c>
      <c r="V8" s="348" t="s">
        <v>204</v>
      </c>
      <c r="W8" s="334"/>
      <c r="X8" s="338" t="s">
        <v>51</v>
      </c>
      <c r="Y8" s="344" t="s">
        <v>97</v>
      </c>
      <c r="Z8" s="346"/>
      <c r="AA8" s="374" t="s">
        <v>42</v>
      </c>
      <c r="AB8" s="376"/>
      <c r="AC8" s="340"/>
      <c r="AD8" s="350" t="s">
        <v>0</v>
      </c>
      <c r="AE8" s="348"/>
      <c r="AF8" s="334"/>
      <c r="AG8" s="342" t="s">
        <v>52</v>
      </c>
      <c r="AH8" s="336"/>
      <c r="AJ8" s="342" t="s">
        <v>52</v>
      </c>
      <c r="AK8" s="336" t="s">
        <v>232</v>
      </c>
      <c r="AL8" s="340"/>
    </row>
    <row r="9" spans="1:38" ht="30.75" customHeight="1" x14ac:dyDescent="0.15">
      <c r="A9" s="388"/>
      <c r="B9" s="351"/>
      <c r="C9" s="345"/>
      <c r="D9" s="335"/>
      <c r="E9" s="351"/>
      <c r="F9" s="349"/>
      <c r="G9" s="335"/>
      <c r="H9" s="343"/>
      <c r="I9" s="337"/>
      <c r="J9" s="341"/>
      <c r="K9" s="343"/>
      <c r="L9" s="337"/>
      <c r="M9" s="341"/>
      <c r="N9" s="339"/>
      <c r="O9" s="345"/>
      <c r="P9" s="347"/>
      <c r="Q9" s="343"/>
      <c r="R9" s="383"/>
      <c r="S9" s="341"/>
      <c r="T9" s="364"/>
      <c r="U9" s="351"/>
      <c r="V9" s="349"/>
      <c r="W9" s="335"/>
      <c r="X9" s="339"/>
      <c r="Y9" s="345"/>
      <c r="Z9" s="347"/>
      <c r="AA9" s="375"/>
      <c r="AB9" s="377"/>
      <c r="AC9" s="341"/>
      <c r="AD9" s="351"/>
      <c r="AE9" s="349"/>
      <c r="AF9" s="335"/>
      <c r="AG9" s="343"/>
      <c r="AH9" s="337"/>
      <c r="AJ9" s="343"/>
      <c r="AK9" s="337"/>
      <c r="AL9" s="341"/>
    </row>
    <row r="10" spans="1:38" ht="21.95" customHeight="1" x14ac:dyDescent="0.15">
      <c r="A10" s="387">
        <v>4</v>
      </c>
      <c r="B10" s="350" t="s">
        <v>16</v>
      </c>
      <c r="C10" s="344"/>
      <c r="D10" s="334"/>
      <c r="E10" s="338" t="s">
        <v>18</v>
      </c>
      <c r="F10" s="344" t="s">
        <v>91</v>
      </c>
      <c r="G10" s="346"/>
      <c r="H10" s="342" t="s">
        <v>42</v>
      </c>
      <c r="I10" s="336" t="s">
        <v>189</v>
      </c>
      <c r="J10" s="340" t="s">
        <v>105</v>
      </c>
      <c r="K10" s="350" t="s">
        <v>16</v>
      </c>
      <c r="L10" s="348" t="s">
        <v>158</v>
      </c>
      <c r="M10" s="334"/>
      <c r="N10" s="338" t="s">
        <v>51</v>
      </c>
      <c r="O10" s="344"/>
      <c r="P10" s="346"/>
      <c r="Q10" s="342" t="s">
        <v>50</v>
      </c>
      <c r="R10" s="382" t="s">
        <v>131</v>
      </c>
      <c r="S10" s="340"/>
      <c r="T10" s="363">
        <v>4</v>
      </c>
      <c r="U10" s="350" t="s">
        <v>0</v>
      </c>
      <c r="V10" s="348"/>
      <c r="W10" s="334"/>
      <c r="X10" s="342" t="s">
        <v>52</v>
      </c>
      <c r="Y10" s="336" t="s">
        <v>293</v>
      </c>
      <c r="Z10" s="340" t="s">
        <v>294</v>
      </c>
      <c r="AA10" s="342" t="s">
        <v>50</v>
      </c>
      <c r="AB10" s="365" t="s">
        <v>242</v>
      </c>
      <c r="AC10" s="373" t="s">
        <v>103</v>
      </c>
      <c r="AD10" s="338" t="s">
        <v>18</v>
      </c>
      <c r="AE10" s="344"/>
      <c r="AF10" s="346"/>
      <c r="AG10" s="342" t="s">
        <v>42</v>
      </c>
      <c r="AH10" s="336"/>
      <c r="AI10" s="340"/>
      <c r="AJ10" s="342" t="s">
        <v>42</v>
      </c>
      <c r="AK10" s="336" t="s">
        <v>162</v>
      </c>
      <c r="AL10" s="340"/>
    </row>
    <row r="11" spans="1:38" ht="23.25" customHeight="1" x14ac:dyDescent="0.15">
      <c r="A11" s="388"/>
      <c r="B11" s="351"/>
      <c r="C11" s="345"/>
      <c r="D11" s="335"/>
      <c r="E11" s="339"/>
      <c r="F11" s="345"/>
      <c r="G11" s="347"/>
      <c r="H11" s="343"/>
      <c r="I11" s="337"/>
      <c r="J11" s="341"/>
      <c r="K11" s="351"/>
      <c r="L11" s="349"/>
      <c r="M11" s="335"/>
      <c r="N11" s="339"/>
      <c r="O11" s="345"/>
      <c r="P11" s="347"/>
      <c r="Q11" s="343"/>
      <c r="R11" s="383"/>
      <c r="S11" s="341"/>
      <c r="T11" s="364"/>
      <c r="U11" s="351"/>
      <c r="V11" s="349"/>
      <c r="W11" s="335"/>
      <c r="X11" s="343"/>
      <c r="Y11" s="337"/>
      <c r="Z11" s="341"/>
      <c r="AA11" s="343"/>
      <c r="AB11" s="337"/>
      <c r="AC11" s="341"/>
      <c r="AD11" s="339"/>
      <c r="AE11" s="345"/>
      <c r="AF11" s="347"/>
      <c r="AG11" s="343"/>
      <c r="AH11" s="337"/>
      <c r="AI11" s="341"/>
      <c r="AJ11" s="343"/>
      <c r="AK11" s="337"/>
      <c r="AL11" s="341"/>
    </row>
    <row r="12" spans="1:38" ht="21.95" customHeight="1" x14ac:dyDescent="0.15">
      <c r="A12" s="387">
        <v>5</v>
      </c>
      <c r="B12" s="350" t="s">
        <v>0</v>
      </c>
      <c r="C12" s="344"/>
      <c r="D12" s="334"/>
      <c r="E12" s="338" t="s">
        <v>51</v>
      </c>
      <c r="F12" s="344" t="s">
        <v>92</v>
      </c>
      <c r="G12" s="346"/>
      <c r="H12" s="342" t="s">
        <v>50</v>
      </c>
      <c r="I12" s="336" t="s">
        <v>321</v>
      </c>
      <c r="J12" s="340" t="s">
        <v>103</v>
      </c>
      <c r="K12" s="350" t="s">
        <v>0</v>
      </c>
      <c r="L12" s="348"/>
      <c r="M12" s="334"/>
      <c r="N12" s="338" t="s">
        <v>52</v>
      </c>
      <c r="O12" s="344"/>
      <c r="P12" s="346"/>
      <c r="Q12" s="350" t="s">
        <v>16</v>
      </c>
      <c r="R12" s="348"/>
      <c r="S12" s="334"/>
      <c r="T12" s="363">
        <v>5</v>
      </c>
      <c r="U12" s="342" t="s">
        <v>18</v>
      </c>
      <c r="V12" s="336" t="s">
        <v>243</v>
      </c>
      <c r="W12" s="340" t="s">
        <v>104</v>
      </c>
      <c r="X12" s="342" t="s">
        <v>42</v>
      </c>
      <c r="Y12" s="336" t="s">
        <v>208</v>
      </c>
      <c r="Z12" s="340"/>
      <c r="AA12" s="350" t="s">
        <v>16</v>
      </c>
      <c r="AB12" s="348"/>
      <c r="AC12" s="334"/>
      <c r="AD12" s="338" t="s">
        <v>51</v>
      </c>
      <c r="AE12" s="344"/>
      <c r="AF12" s="346"/>
      <c r="AG12" s="342" t="s">
        <v>50</v>
      </c>
      <c r="AH12" s="413" t="s">
        <v>121</v>
      </c>
      <c r="AI12" s="340"/>
      <c r="AJ12" s="342" t="s">
        <v>50</v>
      </c>
      <c r="AK12" s="369" t="s">
        <v>141</v>
      </c>
      <c r="AL12" s="340"/>
    </row>
    <row r="13" spans="1:38" ht="21.95" customHeight="1" x14ac:dyDescent="0.15">
      <c r="A13" s="388"/>
      <c r="B13" s="351"/>
      <c r="C13" s="345"/>
      <c r="D13" s="335"/>
      <c r="E13" s="339"/>
      <c r="F13" s="345"/>
      <c r="G13" s="347"/>
      <c r="H13" s="343"/>
      <c r="I13" s="337"/>
      <c r="J13" s="341"/>
      <c r="K13" s="351"/>
      <c r="L13" s="349"/>
      <c r="M13" s="335"/>
      <c r="N13" s="339"/>
      <c r="O13" s="345"/>
      <c r="P13" s="347"/>
      <c r="Q13" s="351"/>
      <c r="R13" s="349"/>
      <c r="S13" s="335"/>
      <c r="T13" s="364"/>
      <c r="U13" s="343"/>
      <c r="V13" s="337"/>
      <c r="W13" s="341"/>
      <c r="X13" s="343"/>
      <c r="Y13" s="337"/>
      <c r="Z13" s="341"/>
      <c r="AA13" s="351"/>
      <c r="AB13" s="349"/>
      <c r="AC13" s="335"/>
      <c r="AD13" s="339"/>
      <c r="AE13" s="345"/>
      <c r="AF13" s="347"/>
      <c r="AG13" s="343"/>
      <c r="AH13" s="414"/>
      <c r="AI13" s="341"/>
      <c r="AJ13" s="343"/>
      <c r="AK13" s="370"/>
      <c r="AL13" s="341"/>
    </row>
    <row r="14" spans="1:38" ht="21.95" customHeight="1" x14ac:dyDescent="0.15">
      <c r="A14" s="385">
        <v>6</v>
      </c>
      <c r="B14" s="342" t="s">
        <v>18</v>
      </c>
      <c r="C14" s="336" t="s">
        <v>172</v>
      </c>
      <c r="D14" s="340" t="s">
        <v>125</v>
      </c>
      <c r="E14" s="338" t="s">
        <v>52</v>
      </c>
      <c r="F14" s="344" t="s">
        <v>93</v>
      </c>
      <c r="G14" s="346"/>
      <c r="H14" s="350" t="s">
        <v>16</v>
      </c>
      <c r="I14" s="348"/>
      <c r="J14" s="334"/>
      <c r="K14" s="342" t="s">
        <v>18</v>
      </c>
      <c r="L14" s="336" t="s">
        <v>164</v>
      </c>
      <c r="M14" s="340" t="s">
        <v>104</v>
      </c>
      <c r="N14" s="338" t="s">
        <v>42</v>
      </c>
      <c r="O14" s="344"/>
      <c r="P14" s="346"/>
      <c r="Q14" s="350" t="s">
        <v>0</v>
      </c>
      <c r="R14" s="348" t="s">
        <v>136</v>
      </c>
      <c r="S14" s="334"/>
      <c r="T14" s="363">
        <v>6</v>
      </c>
      <c r="U14" s="342" t="s">
        <v>51</v>
      </c>
      <c r="V14" s="336" t="s">
        <v>155</v>
      </c>
      <c r="W14" s="340" t="s">
        <v>156</v>
      </c>
      <c r="X14" s="342" t="s">
        <v>50</v>
      </c>
      <c r="Y14" s="336" t="s">
        <v>244</v>
      </c>
      <c r="Z14" s="340"/>
      <c r="AA14" s="350" t="s">
        <v>0</v>
      </c>
      <c r="AB14" s="348"/>
      <c r="AC14" s="334"/>
      <c r="AD14" s="338" t="s">
        <v>52</v>
      </c>
      <c r="AE14" s="344"/>
      <c r="AF14" s="346"/>
      <c r="AG14" s="350" t="s">
        <v>16</v>
      </c>
      <c r="AH14" s="348"/>
      <c r="AI14" s="334"/>
      <c r="AJ14" s="350" t="s">
        <v>16</v>
      </c>
      <c r="AK14" s="348"/>
      <c r="AL14" s="334"/>
    </row>
    <row r="15" spans="1:38" ht="24" customHeight="1" x14ac:dyDescent="0.15">
      <c r="A15" s="386"/>
      <c r="B15" s="343"/>
      <c r="C15" s="337"/>
      <c r="D15" s="341"/>
      <c r="E15" s="339"/>
      <c r="F15" s="345"/>
      <c r="G15" s="347"/>
      <c r="H15" s="351"/>
      <c r="I15" s="349"/>
      <c r="J15" s="335"/>
      <c r="K15" s="343"/>
      <c r="L15" s="337"/>
      <c r="M15" s="341"/>
      <c r="N15" s="339"/>
      <c r="O15" s="345"/>
      <c r="P15" s="347"/>
      <c r="Q15" s="351"/>
      <c r="R15" s="349"/>
      <c r="S15" s="335"/>
      <c r="T15" s="364"/>
      <c r="U15" s="343"/>
      <c r="V15" s="337"/>
      <c r="W15" s="341"/>
      <c r="X15" s="343"/>
      <c r="Y15" s="337"/>
      <c r="Z15" s="341"/>
      <c r="AA15" s="351"/>
      <c r="AB15" s="349"/>
      <c r="AC15" s="335"/>
      <c r="AD15" s="339"/>
      <c r="AE15" s="345"/>
      <c r="AF15" s="347"/>
      <c r="AG15" s="351"/>
      <c r="AH15" s="349"/>
      <c r="AI15" s="335"/>
      <c r="AJ15" s="351"/>
      <c r="AK15" s="349"/>
      <c r="AL15" s="335"/>
    </row>
    <row r="16" spans="1:38" ht="21.95" customHeight="1" x14ac:dyDescent="0.15">
      <c r="A16" s="385">
        <v>7</v>
      </c>
      <c r="B16" s="342" t="s">
        <v>51</v>
      </c>
      <c r="C16" s="336" t="s">
        <v>306</v>
      </c>
      <c r="D16" s="340"/>
      <c r="E16" s="342" t="s">
        <v>42</v>
      </c>
      <c r="F16" s="336" t="s">
        <v>245</v>
      </c>
      <c r="G16" s="340"/>
      <c r="H16" s="350" t="s">
        <v>0</v>
      </c>
      <c r="I16" s="348"/>
      <c r="J16" s="334"/>
      <c r="K16" s="342" t="s">
        <v>51</v>
      </c>
      <c r="L16" s="336" t="s">
        <v>132</v>
      </c>
      <c r="M16" s="340"/>
      <c r="N16" s="338" t="s">
        <v>50</v>
      </c>
      <c r="O16" s="344"/>
      <c r="P16" s="346"/>
      <c r="Q16" s="342" t="s">
        <v>18</v>
      </c>
      <c r="R16" s="336" t="s">
        <v>246</v>
      </c>
      <c r="S16" s="340" t="s">
        <v>104</v>
      </c>
      <c r="T16" s="363">
        <v>7</v>
      </c>
      <c r="U16" s="342" t="s">
        <v>52</v>
      </c>
      <c r="V16" s="365" t="s">
        <v>247</v>
      </c>
      <c r="W16" s="340"/>
      <c r="X16" s="350" t="s">
        <v>16</v>
      </c>
      <c r="Y16" s="348"/>
      <c r="Z16" s="334"/>
      <c r="AA16" s="342" t="s">
        <v>18</v>
      </c>
      <c r="AB16" s="336" t="s">
        <v>166</v>
      </c>
      <c r="AC16" s="340" t="s">
        <v>104</v>
      </c>
      <c r="AD16" s="342" t="s">
        <v>42</v>
      </c>
      <c r="AE16" s="348" t="s">
        <v>220</v>
      </c>
      <c r="AF16" s="334"/>
      <c r="AG16" s="350" t="s">
        <v>0</v>
      </c>
      <c r="AH16" s="348"/>
      <c r="AI16" s="334"/>
      <c r="AJ16" s="350" t="s">
        <v>0</v>
      </c>
      <c r="AK16" s="348"/>
      <c r="AL16" s="334"/>
    </row>
    <row r="17" spans="1:38" ht="32.25" customHeight="1" x14ac:dyDescent="0.15">
      <c r="A17" s="386"/>
      <c r="B17" s="343"/>
      <c r="C17" s="337"/>
      <c r="D17" s="341"/>
      <c r="E17" s="343"/>
      <c r="F17" s="337"/>
      <c r="G17" s="341"/>
      <c r="H17" s="351"/>
      <c r="I17" s="349"/>
      <c r="J17" s="335"/>
      <c r="K17" s="343"/>
      <c r="L17" s="337"/>
      <c r="M17" s="341"/>
      <c r="N17" s="339"/>
      <c r="O17" s="345"/>
      <c r="P17" s="347"/>
      <c r="Q17" s="343"/>
      <c r="R17" s="337"/>
      <c r="S17" s="341"/>
      <c r="T17" s="364"/>
      <c r="U17" s="343"/>
      <c r="V17" s="366"/>
      <c r="W17" s="341"/>
      <c r="X17" s="351"/>
      <c r="Y17" s="349"/>
      <c r="Z17" s="335"/>
      <c r="AA17" s="343"/>
      <c r="AB17" s="337"/>
      <c r="AC17" s="341"/>
      <c r="AD17" s="343"/>
      <c r="AE17" s="349"/>
      <c r="AF17" s="335"/>
      <c r="AG17" s="351"/>
      <c r="AH17" s="349"/>
      <c r="AI17" s="335"/>
      <c r="AJ17" s="351"/>
      <c r="AK17" s="349"/>
      <c r="AL17" s="335"/>
    </row>
    <row r="18" spans="1:38" ht="21.95" customHeight="1" x14ac:dyDescent="0.15">
      <c r="A18" s="385">
        <v>8</v>
      </c>
      <c r="B18" s="342" t="s">
        <v>52</v>
      </c>
      <c r="C18" s="336" t="s">
        <v>248</v>
      </c>
      <c r="D18" s="340"/>
      <c r="E18" s="342" t="s">
        <v>50</v>
      </c>
      <c r="F18" s="336" t="s">
        <v>177</v>
      </c>
      <c r="G18" s="340" t="s">
        <v>103</v>
      </c>
      <c r="H18" s="342" t="s">
        <v>18</v>
      </c>
      <c r="I18" s="336" t="s">
        <v>106</v>
      </c>
      <c r="J18" s="340" t="s">
        <v>104</v>
      </c>
      <c r="K18" s="342" t="s">
        <v>52</v>
      </c>
      <c r="L18" s="336" t="s">
        <v>322</v>
      </c>
      <c r="M18" s="340"/>
      <c r="N18" s="350" t="s">
        <v>16</v>
      </c>
      <c r="O18" s="348"/>
      <c r="P18" s="334"/>
      <c r="Q18" s="342" t="s">
        <v>51</v>
      </c>
      <c r="R18" s="382" t="s">
        <v>199</v>
      </c>
      <c r="S18" s="340"/>
      <c r="T18" s="363">
        <v>8</v>
      </c>
      <c r="U18" s="342" t="s">
        <v>42</v>
      </c>
      <c r="V18" s="336" t="s">
        <v>299</v>
      </c>
      <c r="W18" s="340"/>
      <c r="X18" s="350" t="s">
        <v>0</v>
      </c>
      <c r="Y18" s="348"/>
      <c r="Z18" s="334"/>
      <c r="AA18" s="342" t="s">
        <v>51</v>
      </c>
      <c r="AB18" s="336" t="s">
        <v>301</v>
      </c>
      <c r="AC18" s="340"/>
      <c r="AD18" s="342" t="s">
        <v>50</v>
      </c>
      <c r="AE18" s="336" t="s">
        <v>284</v>
      </c>
      <c r="AF18" s="371" t="s">
        <v>119</v>
      </c>
      <c r="AG18" s="342" t="s">
        <v>18</v>
      </c>
      <c r="AH18" s="336" t="s">
        <v>200</v>
      </c>
      <c r="AI18" s="340" t="s">
        <v>104</v>
      </c>
      <c r="AJ18" s="342" t="s">
        <v>18</v>
      </c>
      <c r="AK18" s="336" t="s">
        <v>323</v>
      </c>
      <c r="AL18" s="340" t="s">
        <v>104</v>
      </c>
    </row>
    <row r="19" spans="1:38" ht="29.25" customHeight="1" x14ac:dyDescent="0.15">
      <c r="A19" s="386"/>
      <c r="B19" s="343"/>
      <c r="C19" s="337"/>
      <c r="D19" s="341"/>
      <c r="E19" s="343"/>
      <c r="F19" s="337"/>
      <c r="G19" s="341"/>
      <c r="H19" s="343"/>
      <c r="I19" s="337"/>
      <c r="J19" s="341"/>
      <c r="K19" s="343"/>
      <c r="L19" s="337"/>
      <c r="M19" s="341"/>
      <c r="N19" s="351"/>
      <c r="O19" s="349"/>
      <c r="P19" s="335"/>
      <c r="Q19" s="343"/>
      <c r="R19" s="383"/>
      <c r="S19" s="341"/>
      <c r="T19" s="364"/>
      <c r="U19" s="343"/>
      <c r="V19" s="337"/>
      <c r="W19" s="341"/>
      <c r="X19" s="351"/>
      <c r="Y19" s="349"/>
      <c r="Z19" s="335"/>
      <c r="AA19" s="343"/>
      <c r="AB19" s="337"/>
      <c r="AC19" s="341"/>
      <c r="AD19" s="343"/>
      <c r="AE19" s="337"/>
      <c r="AF19" s="372"/>
      <c r="AG19" s="343"/>
      <c r="AH19" s="337"/>
      <c r="AI19" s="341"/>
      <c r="AJ19" s="343"/>
      <c r="AK19" s="337"/>
      <c r="AL19" s="341"/>
    </row>
    <row r="20" spans="1:38" ht="21.95" customHeight="1" x14ac:dyDescent="0.15">
      <c r="A20" s="385">
        <v>9</v>
      </c>
      <c r="B20" s="342" t="s">
        <v>42</v>
      </c>
      <c r="C20" s="336" t="s">
        <v>249</v>
      </c>
      <c r="D20" s="340"/>
      <c r="E20" s="350" t="s">
        <v>16</v>
      </c>
      <c r="F20" s="348"/>
      <c r="G20" s="334"/>
      <c r="H20" s="342" t="s">
        <v>51</v>
      </c>
      <c r="I20" s="336" t="s">
        <v>190</v>
      </c>
      <c r="J20" s="340"/>
      <c r="K20" s="342" t="s">
        <v>42</v>
      </c>
      <c r="L20" s="336" t="s">
        <v>324</v>
      </c>
      <c r="M20" s="340"/>
      <c r="N20" s="350" t="s">
        <v>0</v>
      </c>
      <c r="O20" s="348" t="s">
        <v>135</v>
      </c>
      <c r="P20" s="334"/>
      <c r="Q20" s="342" t="s">
        <v>52</v>
      </c>
      <c r="R20" s="336" t="s">
        <v>250</v>
      </c>
      <c r="S20" s="340"/>
      <c r="T20" s="363">
        <v>9</v>
      </c>
      <c r="U20" s="342" t="s">
        <v>50</v>
      </c>
      <c r="V20" s="336" t="s">
        <v>300</v>
      </c>
      <c r="W20" s="340" t="s">
        <v>103</v>
      </c>
      <c r="X20" s="342" t="s">
        <v>18</v>
      </c>
      <c r="Y20" s="336"/>
      <c r="Z20" s="340" t="s">
        <v>104</v>
      </c>
      <c r="AA20" s="342" t="s">
        <v>52</v>
      </c>
      <c r="AB20" s="336" t="s">
        <v>325</v>
      </c>
      <c r="AC20" s="340"/>
      <c r="AD20" s="342" t="s">
        <v>16</v>
      </c>
      <c r="AE20" s="336" t="s">
        <v>251</v>
      </c>
      <c r="AF20" s="340"/>
      <c r="AG20" s="342" t="s">
        <v>51</v>
      </c>
      <c r="AH20" s="336"/>
      <c r="AI20" s="340"/>
      <c r="AJ20" s="342" t="s">
        <v>51</v>
      </c>
      <c r="AK20" s="336"/>
      <c r="AL20" s="340"/>
    </row>
    <row r="21" spans="1:38" ht="42.75" customHeight="1" x14ac:dyDescent="0.15">
      <c r="A21" s="386"/>
      <c r="B21" s="343"/>
      <c r="C21" s="337"/>
      <c r="D21" s="341"/>
      <c r="E21" s="351"/>
      <c r="F21" s="349"/>
      <c r="G21" s="335"/>
      <c r="H21" s="343"/>
      <c r="I21" s="337"/>
      <c r="J21" s="341"/>
      <c r="K21" s="343"/>
      <c r="L21" s="337"/>
      <c r="M21" s="341"/>
      <c r="N21" s="351"/>
      <c r="O21" s="349"/>
      <c r="P21" s="335"/>
      <c r="Q21" s="343"/>
      <c r="R21" s="337"/>
      <c r="S21" s="341"/>
      <c r="T21" s="364"/>
      <c r="U21" s="343"/>
      <c r="V21" s="337"/>
      <c r="W21" s="341"/>
      <c r="X21" s="343"/>
      <c r="Y21" s="337"/>
      <c r="Z21" s="341"/>
      <c r="AA21" s="343"/>
      <c r="AB21" s="337"/>
      <c r="AC21" s="341"/>
      <c r="AD21" s="343"/>
      <c r="AE21" s="337"/>
      <c r="AF21" s="341"/>
      <c r="AG21" s="343"/>
      <c r="AH21" s="337"/>
      <c r="AI21" s="341"/>
      <c r="AJ21" s="343"/>
      <c r="AK21" s="337"/>
      <c r="AL21" s="341"/>
    </row>
    <row r="22" spans="1:38" ht="21.95" customHeight="1" x14ac:dyDescent="0.15">
      <c r="A22" s="385">
        <v>10</v>
      </c>
      <c r="B22" s="342" t="s">
        <v>50</v>
      </c>
      <c r="C22" s="336" t="s">
        <v>252</v>
      </c>
      <c r="D22" s="340"/>
      <c r="E22" s="350" t="s">
        <v>0</v>
      </c>
      <c r="F22" s="348"/>
      <c r="G22" s="334"/>
      <c r="H22" s="342" t="s">
        <v>52</v>
      </c>
      <c r="I22" s="336" t="s">
        <v>292</v>
      </c>
      <c r="J22" s="371"/>
      <c r="K22" s="342" t="s">
        <v>50</v>
      </c>
      <c r="L22" s="336" t="s">
        <v>253</v>
      </c>
      <c r="M22" s="340" t="s">
        <v>108</v>
      </c>
      <c r="N22" s="338" t="s">
        <v>18</v>
      </c>
      <c r="O22" s="344" t="s">
        <v>111</v>
      </c>
      <c r="P22" s="346"/>
      <c r="Q22" s="342" t="s">
        <v>42</v>
      </c>
      <c r="R22" s="336" t="s">
        <v>254</v>
      </c>
      <c r="S22" s="408" t="s">
        <v>112</v>
      </c>
      <c r="T22" s="363">
        <v>10</v>
      </c>
      <c r="U22" s="342" t="s">
        <v>16</v>
      </c>
      <c r="V22" s="336" t="s">
        <v>255</v>
      </c>
      <c r="W22" s="340"/>
      <c r="X22" s="342" t="s">
        <v>51</v>
      </c>
      <c r="Y22" s="336" t="s">
        <v>209</v>
      </c>
      <c r="Z22" s="340"/>
      <c r="AA22" s="342" t="s">
        <v>42</v>
      </c>
      <c r="AB22" s="336"/>
      <c r="AC22" s="340"/>
      <c r="AD22" s="350" t="s">
        <v>0</v>
      </c>
      <c r="AE22" s="348"/>
      <c r="AF22" s="334"/>
      <c r="AG22" s="342" t="s">
        <v>52</v>
      </c>
      <c r="AH22" s="336" t="s">
        <v>230</v>
      </c>
      <c r="AI22" s="340"/>
      <c r="AJ22" s="342" t="s">
        <v>52</v>
      </c>
      <c r="AK22" s="336" t="s">
        <v>233</v>
      </c>
      <c r="AL22" s="378" t="s">
        <v>107</v>
      </c>
    </row>
    <row r="23" spans="1:38" ht="33.75" customHeight="1" x14ac:dyDescent="0.15">
      <c r="A23" s="386"/>
      <c r="B23" s="343"/>
      <c r="C23" s="337"/>
      <c r="D23" s="341"/>
      <c r="E23" s="351"/>
      <c r="F23" s="349"/>
      <c r="G23" s="335"/>
      <c r="H23" s="343"/>
      <c r="I23" s="337"/>
      <c r="J23" s="372"/>
      <c r="K23" s="343"/>
      <c r="L23" s="337"/>
      <c r="M23" s="341"/>
      <c r="N23" s="339"/>
      <c r="O23" s="345"/>
      <c r="P23" s="347"/>
      <c r="Q23" s="343"/>
      <c r="R23" s="337"/>
      <c r="S23" s="409"/>
      <c r="T23" s="364"/>
      <c r="U23" s="343"/>
      <c r="V23" s="337"/>
      <c r="W23" s="341"/>
      <c r="X23" s="343"/>
      <c r="Y23" s="337"/>
      <c r="Z23" s="341"/>
      <c r="AA23" s="343"/>
      <c r="AB23" s="337"/>
      <c r="AC23" s="341"/>
      <c r="AD23" s="351"/>
      <c r="AE23" s="349"/>
      <c r="AF23" s="335"/>
      <c r="AG23" s="343"/>
      <c r="AH23" s="337"/>
      <c r="AI23" s="341"/>
      <c r="AJ23" s="343"/>
      <c r="AK23" s="337"/>
      <c r="AL23" s="379"/>
    </row>
    <row r="24" spans="1:38" ht="21.95" customHeight="1" x14ac:dyDescent="0.15">
      <c r="A24" s="385">
        <v>11</v>
      </c>
      <c r="B24" s="350" t="s">
        <v>16</v>
      </c>
      <c r="C24" s="348"/>
      <c r="D24" s="334"/>
      <c r="E24" s="342" t="s">
        <v>18</v>
      </c>
      <c r="F24" s="336" t="s">
        <v>183</v>
      </c>
      <c r="G24" s="340" t="s">
        <v>104</v>
      </c>
      <c r="H24" s="342" t="s">
        <v>42</v>
      </c>
      <c r="I24" s="336" t="s">
        <v>191</v>
      </c>
      <c r="J24" s="340"/>
      <c r="K24" s="380" t="s">
        <v>16</v>
      </c>
      <c r="L24" s="336" t="s">
        <v>256</v>
      </c>
      <c r="M24" s="393"/>
      <c r="N24" s="338" t="s">
        <v>51</v>
      </c>
      <c r="O24" s="396" t="s">
        <v>110</v>
      </c>
      <c r="P24" s="346"/>
      <c r="Q24" s="342" t="s">
        <v>50</v>
      </c>
      <c r="R24" s="336" t="s">
        <v>257</v>
      </c>
      <c r="S24" s="340" t="s">
        <v>103</v>
      </c>
      <c r="T24" s="363">
        <v>11</v>
      </c>
      <c r="U24" s="350" t="s">
        <v>0</v>
      </c>
      <c r="V24" s="348" t="s">
        <v>203</v>
      </c>
      <c r="W24" s="334"/>
      <c r="X24" s="342" t="s">
        <v>52</v>
      </c>
      <c r="Y24" s="336"/>
      <c r="Z24" s="340"/>
      <c r="AA24" s="342" t="s">
        <v>50</v>
      </c>
      <c r="AB24" s="336" t="s">
        <v>160</v>
      </c>
      <c r="AC24" s="340" t="s">
        <v>108</v>
      </c>
      <c r="AD24" s="338" t="s">
        <v>18</v>
      </c>
      <c r="AE24" s="344" t="s">
        <v>99</v>
      </c>
      <c r="AF24" s="346"/>
      <c r="AG24" s="342" t="s">
        <v>42</v>
      </c>
      <c r="AH24" s="344" t="s">
        <v>100</v>
      </c>
      <c r="AI24" s="346"/>
      <c r="AJ24" s="342" t="s">
        <v>42</v>
      </c>
      <c r="AK24" s="336"/>
      <c r="AL24" s="340"/>
    </row>
    <row r="25" spans="1:38" ht="23.25" customHeight="1" x14ac:dyDescent="0.15">
      <c r="A25" s="386"/>
      <c r="B25" s="351"/>
      <c r="C25" s="349"/>
      <c r="D25" s="335"/>
      <c r="E25" s="343"/>
      <c r="F25" s="337"/>
      <c r="G25" s="341"/>
      <c r="H25" s="343"/>
      <c r="I25" s="337"/>
      <c r="J25" s="341"/>
      <c r="K25" s="381"/>
      <c r="L25" s="337"/>
      <c r="M25" s="394"/>
      <c r="N25" s="339"/>
      <c r="O25" s="397"/>
      <c r="P25" s="347"/>
      <c r="Q25" s="343"/>
      <c r="R25" s="337"/>
      <c r="S25" s="341"/>
      <c r="T25" s="364"/>
      <c r="U25" s="351"/>
      <c r="V25" s="349"/>
      <c r="W25" s="335"/>
      <c r="X25" s="343"/>
      <c r="Y25" s="337"/>
      <c r="Z25" s="341"/>
      <c r="AA25" s="343"/>
      <c r="AB25" s="337"/>
      <c r="AC25" s="341"/>
      <c r="AD25" s="339"/>
      <c r="AE25" s="345"/>
      <c r="AF25" s="347"/>
      <c r="AG25" s="343"/>
      <c r="AH25" s="345"/>
      <c r="AI25" s="347"/>
      <c r="AJ25" s="343"/>
      <c r="AK25" s="337"/>
      <c r="AL25" s="341"/>
    </row>
    <row r="26" spans="1:38" ht="21" customHeight="1" x14ac:dyDescent="0.15">
      <c r="A26" s="385">
        <v>12</v>
      </c>
      <c r="B26" s="350" t="s">
        <v>0</v>
      </c>
      <c r="C26" s="348"/>
      <c r="D26" s="334"/>
      <c r="E26" s="342" t="s">
        <v>51</v>
      </c>
      <c r="F26" s="336" t="s">
        <v>178</v>
      </c>
      <c r="G26" s="340"/>
      <c r="H26" s="342" t="s">
        <v>50</v>
      </c>
      <c r="I26" s="336" t="s">
        <v>258</v>
      </c>
      <c r="J26" s="340" t="s">
        <v>108</v>
      </c>
      <c r="K26" s="350" t="s">
        <v>0</v>
      </c>
      <c r="L26" s="348"/>
      <c r="M26" s="334"/>
      <c r="N26" s="338" t="s">
        <v>52</v>
      </c>
      <c r="O26" s="396" t="s">
        <v>110</v>
      </c>
      <c r="P26" s="346"/>
      <c r="Q26" s="342" t="s">
        <v>16</v>
      </c>
      <c r="R26" s="336" t="s">
        <v>259</v>
      </c>
      <c r="S26" s="340"/>
      <c r="T26" s="363">
        <v>12</v>
      </c>
      <c r="U26" s="342" t="s">
        <v>18</v>
      </c>
      <c r="V26" s="336"/>
      <c r="W26" s="340" t="s">
        <v>104</v>
      </c>
      <c r="X26" s="342" t="s">
        <v>42</v>
      </c>
      <c r="Y26" s="336" t="s">
        <v>210</v>
      </c>
      <c r="Z26" s="340"/>
      <c r="AA26" s="342" t="s">
        <v>16</v>
      </c>
      <c r="AB26" s="336" t="s">
        <v>260</v>
      </c>
      <c r="AC26" s="340"/>
      <c r="AD26" s="342" t="s">
        <v>51</v>
      </c>
      <c r="AE26" s="336" t="s">
        <v>281</v>
      </c>
      <c r="AF26" s="340"/>
      <c r="AG26" s="342" t="s">
        <v>50</v>
      </c>
      <c r="AH26" s="336"/>
      <c r="AI26" s="340"/>
      <c r="AJ26" s="342" t="s">
        <v>50</v>
      </c>
      <c r="AK26" s="336"/>
      <c r="AL26" s="340"/>
    </row>
    <row r="27" spans="1:38" ht="25.5" customHeight="1" x14ac:dyDescent="0.15">
      <c r="A27" s="386"/>
      <c r="B27" s="351"/>
      <c r="C27" s="349"/>
      <c r="D27" s="335"/>
      <c r="E27" s="343"/>
      <c r="F27" s="337"/>
      <c r="G27" s="341"/>
      <c r="H27" s="343"/>
      <c r="I27" s="337"/>
      <c r="J27" s="341"/>
      <c r="K27" s="351"/>
      <c r="L27" s="349"/>
      <c r="M27" s="335"/>
      <c r="N27" s="339"/>
      <c r="O27" s="397"/>
      <c r="P27" s="347"/>
      <c r="Q27" s="343"/>
      <c r="R27" s="337"/>
      <c r="S27" s="341"/>
      <c r="T27" s="364"/>
      <c r="U27" s="343"/>
      <c r="V27" s="337"/>
      <c r="W27" s="341"/>
      <c r="X27" s="343"/>
      <c r="Y27" s="337"/>
      <c r="Z27" s="341"/>
      <c r="AA27" s="343"/>
      <c r="AB27" s="337"/>
      <c r="AC27" s="341"/>
      <c r="AD27" s="343"/>
      <c r="AE27" s="337"/>
      <c r="AF27" s="341"/>
      <c r="AG27" s="343"/>
      <c r="AH27" s="337"/>
      <c r="AI27" s="341"/>
      <c r="AJ27" s="343"/>
      <c r="AK27" s="337"/>
      <c r="AL27" s="341"/>
    </row>
    <row r="28" spans="1:38" ht="21.95" customHeight="1" x14ac:dyDescent="0.15">
      <c r="A28" s="385">
        <v>13</v>
      </c>
      <c r="B28" s="342" t="s">
        <v>18</v>
      </c>
      <c r="C28" s="336" t="s">
        <v>261</v>
      </c>
      <c r="D28" s="340" t="s">
        <v>104</v>
      </c>
      <c r="E28" s="342" t="s">
        <v>52</v>
      </c>
      <c r="F28" s="336"/>
      <c r="G28" s="340"/>
      <c r="H28" s="380" t="s">
        <v>16</v>
      </c>
      <c r="I28" s="336" t="s">
        <v>262</v>
      </c>
      <c r="J28" s="393"/>
      <c r="K28" s="342" t="s">
        <v>18</v>
      </c>
      <c r="L28" s="336"/>
      <c r="M28" s="340" t="s">
        <v>104</v>
      </c>
      <c r="N28" s="338" t="s">
        <v>42</v>
      </c>
      <c r="O28" s="396" t="s">
        <v>110</v>
      </c>
      <c r="P28" s="346"/>
      <c r="Q28" s="350" t="s">
        <v>0</v>
      </c>
      <c r="R28" s="348"/>
      <c r="S28" s="334"/>
      <c r="T28" s="363">
        <v>13</v>
      </c>
      <c r="U28" s="342" t="s">
        <v>51</v>
      </c>
      <c r="V28" s="336" t="s">
        <v>304</v>
      </c>
      <c r="W28" s="340"/>
      <c r="X28" s="342" t="s">
        <v>50</v>
      </c>
      <c r="Y28" s="336" t="s">
        <v>115</v>
      </c>
      <c r="Z28" s="340"/>
      <c r="AA28" s="350" t="s">
        <v>0</v>
      </c>
      <c r="AB28" s="348"/>
      <c r="AC28" s="334"/>
      <c r="AD28" s="342" t="s">
        <v>52</v>
      </c>
      <c r="AE28" s="336" t="s">
        <v>221</v>
      </c>
      <c r="AG28" s="342" t="s">
        <v>16</v>
      </c>
      <c r="AH28" s="336" t="s">
        <v>263</v>
      </c>
      <c r="AI28" s="340" t="s">
        <v>105</v>
      </c>
      <c r="AJ28" s="350" t="s">
        <v>16</v>
      </c>
      <c r="AK28" s="348"/>
      <c r="AL28" s="334"/>
    </row>
    <row r="29" spans="1:38" ht="38.25" customHeight="1" x14ac:dyDescent="0.15">
      <c r="A29" s="386"/>
      <c r="B29" s="343"/>
      <c r="C29" s="337"/>
      <c r="D29" s="341"/>
      <c r="E29" s="343"/>
      <c r="F29" s="337"/>
      <c r="G29" s="341"/>
      <c r="H29" s="381"/>
      <c r="I29" s="337"/>
      <c r="J29" s="394"/>
      <c r="K29" s="343"/>
      <c r="L29" s="337"/>
      <c r="M29" s="341"/>
      <c r="N29" s="339"/>
      <c r="O29" s="397"/>
      <c r="P29" s="347"/>
      <c r="Q29" s="351"/>
      <c r="R29" s="349"/>
      <c r="S29" s="335"/>
      <c r="T29" s="364"/>
      <c r="U29" s="343"/>
      <c r="V29" s="337"/>
      <c r="W29" s="341"/>
      <c r="X29" s="343"/>
      <c r="Y29" s="337"/>
      <c r="Z29" s="341"/>
      <c r="AA29" s="351"/>
      <c r="AB29" s="349"/>
      <c r="AC29" s="335"/>
      <c r="AD29" s="343"/>
      <c r="AE29" s="337"/>
      <c r="AG29" s="343"/>
      <c r="AH29" s="337"/>
      <c r="AI29" s="341"/>
      <c r="AJ29" s="351"/>
      <c r="AK29" s="349"/>
      <c r="AL29" s="335"/>
    </row>
    <row r="30" spans="1:38" ht="21.95" customHeight="1" x14ac:dyDescent="0.15">
      <c r="A30" s="385">
        <v>14</v>
      </c>
      <c r="B30" s="342" t="s">
        <v>51</v>
      </c>
      <c r="C30" s="336" t="s">
        <v>264</v>
      </c>
      <c r="D30" s="340"/>
      <c r="E30" s="342" t="s">
        <v>42</v>
      </c>
      <c r="F30" s="336" t="s">
        <v>179</v>
      </c>
      <c r="G30" s="340"/>
      <c r="H30" s="350" t="s">
        <v>0</v>
      </c>
      <c r="I30" s="348"/>
      <c r="J30" s="334"/>
      <c r="K30" s="342" t="s">
        <v>51</v>
      </c>
      <c r="L30" s="336" t="s">
        <v>196</v>
      </c>
      <c r="M30" s="340"/>
      <c r="N30" s="338" t="s">
        <v>50</v>
      </c>
      <c r="O30" s="344"/>
      <c r="P30" s="346"/>
      <c r="Q30" s="342" t="s">
        <v>18</v>
      </c>
      <c r="R30" s="336" t="s">
        <v>265</v>
      </c>
      <c r="S30" s="340" t="s">
        <v>113</v>
      </c>
      <c r="T30" s="363">
        <v>14</v>
      </c>
      <c r="U30" s="342" t="s">
        <v>52</v>
      </c>
      <c r="V30" s="336" t="s">
        <v>206</v>
      </c>
      <c r="W30" s="340"/>
      <c r="X30" s="342" t="s">
        <v>16</v>
      </c>
      <c r="Y30" s="336" t="s">
        <v>211</v>
      </c>
      <c r="Z30" s="340"/>
      <c r="AA30" s="342" t="s">
        <v>18</v>
      </c>
      <c r="AB30" s="336" t="s">
        <v>118</v>
      </c>
      <c r="AC30" s="340" t="s">
        <v>104</v>
      </c>
      <c r="AD30" s="342" t="s">
        <v>42</v>
      </c>
      <c r="AE30" s="336" t="s">
        <v>222</v>
      </c>
      <c r="AF30" s="378" t="s">
        <v>133</v>
      </c>
      <c r="AG30" s="350" t="s">
        <v>0</v>
      </c>
      <c r="AH30" s="348"/>
      <c r="AI30" s="334"/>
      <c r="AJ30" s="350" t="s">
        <v>0</v>
      </c>
      <c r="AK30" s="348"/>
      <c r="AL30" s="334"/>
    </row>
    <row r="31" spans="1:38" ht="19.5" customHeight="1" x14ac:dyDescent="0.15">
      <c r="A31" s="386"/>
      <c r="B31" s="343"/>
      <c r="C31" s="337"/>
      <c r="D31" s="341"/>
      <c r="E31" s="343"/>
      <c r="F31" s="337"/>
      <c r="G31" s="341"/>
      <c r="H31" s="351"/>
      <c r="I31" s="349"/>
      <c r="J31" s="335"/>
      <c r="K31" s="343"/>
      <c r="L31" s="337"/>
      <c r="M31" s="341"/>
      <c r="N31" s="339"/>
      <c r="O31" s="345"/>
      <c r="P31" s="347"/>
      <c r="Q31" s="343"/>
      <c r="R31" s="337"/>
      <c r="S31" s="341"/>
      <c r="T31" s="364"/>
      <c r="U31" s="343"/>
      <c r="V31" s="337"/>
      <c r="W31" s="341"/>
      <c r="X31" s="343"/>
      <c r="Y31" s="337"/>
      <c r="Z31" s="341"/>
      <c r="AA31" s="343"/>
      <c r="AB31" s="337"/>
      <c r="AC31" s="341"/>
      <c r="AD31" s="343"/>
      <c r="AE31" s="337"/>
      <c r="AF31" s="379"/>
      <c r="AG31" s="351"/>
      <c r="AH31" s="349"/>
      <c r="AI31" s="335"/>
      <c r="AJ31" s="351"/>
      <c r="AK31" s="349"/>
      <c r="AL31" s="335"/>
    </row>
    <row r="32" spans="1:38" ht="21.95" customHeight="1" x14ac:dyDescent="0.15">
      <c r="A32" s="385">
        <v>15</v>
      </c>
      <c r="B32" s="342" t="s">
        <v>52</v>
      </c>
      <c r="C32" s="336" t="s">
        <v>266</v>
      </c>
      <c r="D32" s="340"/>
      <c r="E32" s="342" t="s">
        <v>50</v>
      </c>
      <c r="F32" s="336" t="s">
        <v>267</v>
      </c>
      <c r="G32" s="340" t="s">
        <v>105</v>
      </c>
      <c r="H32" s="342" t="s">
        <v>18</v>
      </c>
      <c r="I32" s="336" t="s">
        <v>192</v>
      </c>
      <c r="J32" s="340" t="s">
        <v>109</v>
      </c>
      <c r="K32" s="342" t="s">
        <v>52</v>
      </c>
      <c r="L32" s="336" t="s">
        <v>218</v>
      </c>
      <c r="M32" s="340"/>
      <c r="N32" s="350" t="s">
        <v>16</v>
      </c>
      <c r="O32" s="348"/>
      <c r="P32" s="334"/>
      <c r="Q32" s="342" t="s">
        <v>51</v>
      </c>
      <c r="R32" s="336" t="s">
        <v>200</v>
      </c>
      <c r="S32" s="340"/>
      <c r="T32" s="363">
        <v>15</v>
      </c>
      <c r="U32" s="342" t="s">
        <v>42</v>
      </c>
      <c r="V32" s="336" t="s">
        <v>268</v>
      </c>
      <c r="W32" s="340"/>
      <c r="X32" s="350" t="s">
        <v>0</v>
      </c>
      <c r="Y32" s="348"/>
      <c r="Z32" s="334"/>
      <c r="AA32" s="342" t="s">
        <v>51</v>
      </c>
      <c r="AB32" s="336" t="s">
        <v>238</v>
      </c>
      <c r="AC32" s="340"/>
      <c r="AD32" s="342" t="s">
        <v>50</v>
      </c>
      <c r="AE32" s="336" t="s">
        <v>269</v>
      </c>
      <c r="AF32" s="340" t="s">
        <v>108</v>
      </c>
      <c r="AG32" s="342" t="s">
        <v>18</v>
      </c>
      <c r="AH32" s="336" t="s">
        <v>283</v>
      </c>
      <c r="AI32" s="340" t="s">
        <v>104</v>
      </c>
      <c r="AJ32" s="342" t="s">
        <v>18</v>
      </c>
      <c r="AK32" s="336"/>
      <c r="AL32" s="340" t="s">
        <v>104</v>
      </c>
    </row>
    <row r="33" spans="1:38" ht="24" customHeight="1" x14ac:dyDescent="0.15">
      <c r="A33" s="386"/>
      <c r="B33" s="343"/>
      <c r="C33" s="337"/>
      <c r="D33" s="341"/>
      <c r="E33" s="343"/>
      <c r="F33" s="337"/>
      <c r="G33" s="341"/>
      <c r="H33" s="343"/>
      <c r="I33" s="337"/>
      <c r="J33" s="341"/>
      <c r="K33" s="343"/>
      <c r="L33" s="337"/>
      <c r="M33" s="341"/>
      <c r="N33" s="351"/>
      <c r="O33" s="349"/>
      <c r="P33" s="335"/>
      <c r="Q33" s="343"/>
      <c r="R33" s="337"/>
      <c r="S33" s="341"/>
      <c r="T33" s="364"/>
      <c r="U33" s="343"/>
      <c r="V33" s="337"/>
      <c r="W33" s="341"/>
      <c r="X33" s="351"/>
      <c r="Y33" s="349"/>
      <c r="Z33" s="335"/>
      <c r="AA33" s="343"/>
      <c r="AB33" s="337"/>
      <c r="AC33" s="341"/>
      <c r="AD33" s="343"/>
      <c r="AE33" s="337"/>
      <c r="AF33" s="341"/>
      <c r="AG33" s="343"/>
      <c r="AH33" s="337"/>
      <c r="AI33" s="341"/>
      <c r="AJ33" s="343"/>
      <c r="AK33" s="337"/>
      <c r="AL33" s="341"/>
    </row>
    <row r="34" spans="1:38" ht="21.95" customHeight="1" x14ac:dyDescent="0.15">
      <c r="A34" s="385">
        <v>16</v>
      </c>
      <c r="B34" s="342" t="s">
        <v>42</v>
      </c>
      <c r="C34" s="336" t="s">
        <v>331</v>
      </c>
      <c r="D34" s="340"/>
      <c r="E34" s="350" t="s">
        <v>16</v>
      </c>
      <c r="F34" s="348"/>
      <c r="G34" s="334"/>
      <c r="H34" s="342" t="s">
        <v>51</v>
      </c>
      <c r="I34" s="336"/>
      <c r="J34" s="340"/>
      <c r="K34" s="342" t="s">
        <v>42</v>
      </c>
      <c r="L34" s="336" t="s">
        <v>165</v>
      </c>
      <c r="M34" s="340"/>
      <c r="N34" s="350" t="s">
        <v>0</v>
      </c>
      <c r="O34" s="348"/>
      <c r="P34" s="334"/>
      <c r="Q34" s="342" t="s">
        <v>52</v>
      </c>
      <c r="R34" s="336" t="s">
        <v>153</v>
      </c>
      <c r="S34" s="340"/>
      <c r="T34" s="363">
        <v>16</v>
      </c>
      <c r="U34" s="342" t="s">
        <v>50</v>
      </c>
      <c r="V34" s="336" t="s">
        <v>167</v>
      </c>
      <c r="W34" s="340"/>
      <c r="X34" s="342" t="s">
        <v>18</v>
      </c>
      <c r="Y34" s="336" t="s">
        <v>305</v>
      </c>
      <c r="Z34" s="340" t="s">
        <v>104</v>
      </c>
      <c r="AA34" s="342" t="s">
        <v>52</v>
      </c>
      <c r="AB34" s="336"/>
      <c r="AC34" s="340"/>
      <c r="AD34" s="350" t="s">
        <v>16</v>
      </c>
      <c r="AE34" s="348" t="s">
        <v>127</v>
      </c>
      <c r="AF34" s="334"/>
      <c r="AG34" s="342" t="s">
        <v>51</v>
      </c>
      <c r="AH34" s="336"/>
      <c r="AI34" s="340"/>
      <c r="AJ34" s="342" t="s">
        <v>51</v>
      </c>
      <c r="AK34" s="336" t="s">
        <v>323</v>
      </c>
      <c r="AL34" s="340"/>
    </row>
    <row r="35" spans="1:38" ht="33" customHeight="1" x14ac:dyDescent="0.15">
      <c r="A35" s="386"/>
      <c r="B35" s="343"/>
      <c r="C35" s="337"/>
      <c r="D35" s="341"/>
      <c r="E35" s="351"/>
      <c r="F35" s="349"/>
      <c r="G35" s="335"/>
      <c r="H35" s="343"/>
      <c r="I35" s="337"/>
      <c r="J35" s="341"/>
      <c r="K35" s="343"/>
      <c r="L35" s="337"/>
      <c r="M35" s="341"/>
      <c r="N35" s="351"/>
      <c r="O35" s="349"/>
      <c r="P35" s="335"/>
      <c r="Q35" s="343"/>
      <c r="R35" s="337"/>
      <c r="S35" s="341"/>
      <c r="T35" s="364"/>
      <c r="U35" s="343"/>
      <c r="V35" s="337"/>
      <c r="W35" s="341"/>
      <c r="X35" s="343"/>
      <c r="Y35" s="337"/>
      <c r="Z35" s="341"/>
      <c r="AA35" s="343"/>
      <c r="AB35" s="337"/>
      <c r="AC35" s="341"/>
      <c r="AD35" s="351"/>
      <c r="AE35" s="349"/>
      <c r="AF35" s="335"/>
      <c r="AG35" s="343"/>
      <c r="AH35" s="337"/>
      <c r="AI35" s="341"/>
      <c r="AJ35" s="343"/>
      <c r="AK35" s="337"/>
      <c r="AL35" s="341"/>
    </row>
    <row r="36" spans="1:38" ht="21.95" customHeight="1" x14ac:dyDescent="0.15">
      <c r="A36" s="385">
        <v>17</v>
      </c>
      <c r="B36" s="342" t="s">
        <v>50</v>
      </c>
      <c r="C36" s="336" t="s">
        <v>270</v>
      </c>
      <c r="D36" s="340"/>
      <c r="E36" s="350" t="s">
        <v>0</v>
      </c>
      <c r="F36" s="348"/>
      <c r="G36" s="334"/>
      <c r="H36" s="338" t="s">
        <v>52</v>
      </c>
      <c r="I36" s="344" t="s">
        <v>193</v>
      </c>
      <c r="J36" s="346"/>
      <c r="K36" s="342" t="s">
        <v>50</v>
      </c>
      <c r="L36" s="336" t="s">
        <v>315</v>
      </c>
      <c r="M36" s="340" t="s">
        <v>159</v>
      </c>
      <c r="N36" s="338" t="s">
        <v>18</v>
      </c>
      <c r="O36" s="344"/>
      <c r="P36" s="346"/>
      <c r="Q36" s="342" t="s">
        <v>42</v>
      </c>
      <c r="R36" s="336"/>
      <c r="S36" s="340" t="s">
        <v>140</v>
      </c>
      <c r="T36" s="363">
        <v>17</v>
      </c>
      <c r="U36" s="350" t="s">
        <v>16</v>
      </c>
      <c r="V36" s="348" t="s">
        <v>204</v>
      </c>
      <c r="W36" s="334"/>
      <c r="X36" s="342" t="s">
        <v>51</v>
      </c>
      <c r="Y36" s="336" t="s">
        <v>303</v>
      </c>
      <c r="Z36" s="340"/>
      <c r="AA36" s="342" t="s">
        <v>42</v>
      </c>
      <c r="AB36" s="336" t="s">
        <v>323</v>
      </c>
      <c r="AC36" s="340"/>
      <c r="AD36" s="350" t="s">
        <v>0</v>
      </c>
      <c r="AE36" s="348" t="s">
        <v>138</v>
      </c>
      <c r="AF36" s="334"/>
      <c r="AG36" s="342" t="s">
        <v>52</v>
      </c>
      <c r="AH36" s="336"/>
      <c r="AI36" s="340"/>
      <c r="AJ36" s="342" t="s">
        <v>52</v>
      </c>
      <c r="AK36" s="336" t="s">
        <v>326</v>
      </c>
      <c r="AL36" s="340"/>
    </row>
    <row r="37" spans="1:38" ht="22.5" customHeight="1" x14ac:dyDescent="0.15">
      <c r="A37" s="386"/>
      <c r="B37" s="343"/>
      <c r="C37" s="337"/>
      <c r="D37" s="341"/>
      <c r="E37" s="351"/>
      <c r="F37" s="349"/>
      <c r="G37" s="335"/>
      <c r="H37" s="339"/>
      <c r="I37" s="345"/>
      <c r="J37" s="347"/>
      <c r="K37" s="343"/>
      <c r="L37" s="337"/>
      <c r="M37" s="341"/>
      <c r="N37" s="339"/>
      <c r="O37" s="345"/>
      <c r="P37" s="347"/>
      <c r="Q37" s="343"/>
      <c r="R37" s="337"/>
      <c r="S37" s="341"/>
      <c r="T37" s="364"/>
      <c r="U37" s="351"/>
      <c r="V37" s="349"/>
      <c r="W37" s="335"/>
      <c r="X37" s="343"/>
      <c r="Y37" s="337"/>
      <c r="Z37" s="341"/>
      <c r="AA37" s="343"/>
      <c r="AB37" s="337"/>
      <c r="AC37" s="341"/>
      <c r="AD37" s="351"/>
      <c r="AE37" s="349"/>
      <c r="AF37" s="335"/>
      <c r="AG37" s="343"/>
      <c r="AH37" s="337"/>
      <c r="AI37" s="341"/>
      <c r="AJ37" s="343"/>
      <c r="AK37" s="337"/>
      <c r="AL37" s="341"/>
    </row>
    <row r="38" spans="1:38" ht="21.95" customHeight="1" x14ac:dyDescent="0.15">
      <c r="A38" s="385">
        <v>18</v>
      </c>
      <c r="B38" s="350" t="s">
        <v>16</v>
      </c>
      <c r="C38" s="348"/>
      <c r="D38" s="334"/>
      <c r="E38" s="342" t="s">
        <v>18</v>
      </c>
      <c r="F38" s="336" t="s">
        <v>180</v>
      </c>
      <c r="G38" s="340" t="s">
        <v>104</v>
      </c>
      <c r="H38" s="342" t="s">
        <v>42</v>
      </c>
      <c r="I38" s="336" t="s">
        <v>297</v>
      </c>
      <c r="J38" s="340"/>
      <c r="K38" s="350" t="s">
        <v>16</v>
      </c>
      <c r="L38" s="348"/>
      <c r="M38" s="334"/>
      <c r="N38" s="338" t="s">
        <v>51</v>
      </c>
      <c r="O38" s="344"/>
      <c r="P38" s="346"/>
      <c r="Q38" s="342" t="s">
        <v>50</v>
      </c>
      <c r="R38" s="336" t="s">
        <v>271</v>
      </c>
      <c r="S38" s="340" t="s">
        <v>105</v>
      </c>
      <c r="T38" s="363">
        <v>18</v>
      </c>
      <c r="U38" s="350" t="s">
        <v>0</v>
      </c>
      <c r="V38" s="348" t="s">
        <v>204</v>
      </c>
      <c r="W38" s="334"/>
      <c r="X38" s="342" t="s">
        <v>52</v>
      </c>
      <c r="Y38" s="336"/>
      <c r="Z38" s="340"/>
      <c r="AA38" s="342" t="s">
        <v>50</v>
      </c>
      <c r="AB38" s="336" t="s">
        <v>327</v>
      </c>
      <c r="AC38" s="340" t="s">
        <v>103</v>
      </c>
      <c r="AD38" s="342" t="s">
        <v>18</v>
      </c>
      <c r="AE38" s="336" t="s">
        <v>223</v>
      </c>
      <c r="AF38" s="340" t="s">
        <v>104</v>
      </c>
      <c r="AG38" s="342" t="s">
        <v>42</v>
      </c>
      <c r="AH38" s="336"/>
      <c r="AI38" s="340"/>
      <c r="AJ38" s="342" t="s">
        <v>42</v>
      </c>
      <c r="AK38" s="336" t="s">
        <v>163</v>
      </c>
      <c r="AL38" s="340"/>
    </row>
    <row r="39" spans="1:38" ht="30.75" customHeight="1" x14ac:dyDescent="0.15">
      <c r="A39" s="386"/>
      <c r="B39" s="351"/>
      <c r="C39" s="349"/>
      <c r="D39" s="335"/>
      <c r="E39" s="343"/>
      <c r="F39" s="337"/>
      <c r="G39" s="341"/>
      <c r="H39" s="343"/>
      <c r="I39" s="337"/>
      <c r="J39" s="341"/>
      <c r="K39" s="351"/>
      <c r="L39" s="349"/>
      <c r="M39" s="335"/>
      <c r="N39" s="339"/>
      <c r="O39" s="345"/>
      <c r="P39" s="347"/>
      <c r="Q39" s="343"/>
      <c r="R39" s="337"/>
      <c r="S39" s="341"/>
      <c r="T39" s="364"/>
      <c r="U39" s="351"/>
      <c r="V39" s="349"/>
      <c r="W39" s="335"/>
      <c r="X39" s="343"/>
      <c r="Y39" s="337"/>
      <c r="Z39" s="341"/>
      <c r="AA39" s="343"/>
      <c r="AB39" s="337"/>
      <c r="AC39" s="341"/>
      <c r="AD39" s="343"/>
      <c r="AE39" s="337"/>
      <c r="AF39" s="341"/>
      <c r="AG39" s="343"/>
      <c r="AH39" s="337"/>
      <c r="AI39" s="341"/>
      <c r="AJ39" s="343"/>
      <c r="AK39" s="337"/>
      <c r="AL39" s="341"/>
    </row>
    <row r="40" spans="1:38" ht="21.95" customHeight="1" x14ac:dyDescent="0.15">
      <c r="A40" s="385">
        <v>19</v>
      </c>
      <c r="B40" s="350" t="s">
        <v>0</v>
      </c>
      <c r="C40" s="348"/>
      <c r="D40" s="334"/>
      <c r="E40" s="342" t="s">
        <v>51</v>
      </c>
      <c r="F40" s="336" t="s">
        <v>181</v>
      </c>
      <c r="G40" s="340"/>
      <c r="H40" s="342" t="s">
        <v>50</v>
      </c>
      <c r="I40" s="336" t="s">
        <v>194</v>
      </c>
      <c r="J40" s="340"/>
      <c r="K40" s="350" t="s">
        <v>0</v>
      </c>
      <c r="L40" s="348"/>
      <c r="M40" s="334"/>
      <c r="N40" s="338" t="s">
        <v>52</v>
      </c>
      <c r="O40" s="344"/>
      <c r="P40" s="346"/>
      <c r="Q40" s="350" t="s">
        <v>16</v>
      </c>
      <c r="R40" s="348"/>
      <c r="S40" s="334"/>
      <c r="T40" s="363">
        <v>19</v>
      </c>
      <c r="U40" s="342" t="s">
        <v>18</v>
      </c>
      <c r="V40" s="336"/>
      <c r="W40" s="340" t="s">
        <v>104</v>
      </c>
      <c r="X40" s="342" t="s">
        <v>42</v>
      </c>
      <c r="Y40" s="336" t="s">
        <v>212</v>
      </c>
      <c r="Z40" s="340"/>
      <c r="AA40" s="350" t="s">
        <v>16</v>
      </c>
      <c r="AB40" s="348"/>
      <c r="AC40" s="334"/>
      <c r="AD40" s="342" t="s">
        <v>51</v>
      </c>
      <c r="AE40" s="336" t="s">
        <v>224</v>
      </c>
      <c r="AF40" s="340"/>
      <c r="AG40" s="342" t="s">
        <v>50</v>
      </c>
      <c r="AH40" s="336" t="s">
        <v>139</v>
      </c>
      <c r="AI40" s="340"/>
      <c r="AJ40" s="342" t="s">
        <v>50</v>
      </c>
      <c r="AK40" s="336" t="s">
        <v>122</v>
      </c>
      <c r="AL40" s="340"/>
    </row>
    <row r="41" spans="1:38" ht="18" customHeight="1" x14ac:dyDescent="0.15">
      <c r="A41" s="386"/>
      <c r="B41" s="351"/>
      <c r="C41" s="349"/>
      <c r="D41" s="335"/>
      <c r="E41" s="343"/>
      <c r="F41" s="337"/>
      <c r="G41" s="341"/>
      <c r="H41" s="343"/>
      <c r="I41" s="337"/>
      <c r="J41" s="341"/>
      <c r="K41" s="351"/>
      <c r="L41" s="349"/>
      <c r="M41" s="335"/>
      <c r="N41" s="339"/>
      <c r="O41" s="345"/>
      <c r="P41" s="347"/>
      <c r="Q41" s="351"/>
      <c r="R41" s="349"/>
      <c r="S41" s="335"/>
      <c r="T41" s="364"/>
      <c r="U41" s="343"/>
      <c r="V41" s="337"/>
      <c r="W41" s="341"/>
      <c r="X41" s="343"/>
      <c r="Y41" s="337"/>
      <c r="Z41" s="341"/>
      <c r="AA41" s="351"/>
      <c r="AB41" s="349"/>
      <c r="AC41" s="335"/>
      <c r="AD41" s="343"/>
      <c r="AE41" s="337"/>
      <c r="AF41" s="341"/>
      <c r="AG41" s="343"/>
      <c r="AH41" s="337"/>
      <c r="AI41" s="341"/>
      <c r="AJ41" s="343"/>
      <c r="AK41" s="337"/>
      <c r="AL41" s="341"/>
    </row>
    <row r="42" spans="1:38" ht="21.95" customHeight="1" x14ac:dyDescent="0.15">
      <c r="A42" s="385">
        <v>20</v>
      </c>
      <c r="B42" s="342" t="s">
        <v>18</v>
      </c>
      <c r="C42" s="336" t="s">
        <v>272</v>
      </c>
      <c r="D42" s="340" t="s">
        <v>104</v>
      </c>
      <c r="E42" s="342" t="s">
        <v>52</v>
      </c>
      <c r="F42" s="336"/>
      <c r="G42" s="340"/>
      <c r="H42" s="350" t="s">
        <v>16</v>
      </c>
      <c r="I42" s="348"/>
      <c r="J42" s="334"/>
      <c r="K42" s="338" t="s">
        <v>18</v>
      </c>
      <c r="L42" s="344" t="s">
        <v>317</v>
      </c>
      <c r="M42" s="334"/>
      <c r="N42" s="338" t="s">
        <v>42</v>
      </c>
      <c r="O42" s="344"/>
      <c r="P42" s="346"/>
      <c r="Q42" s="350" t="s">
        <v>0</v>
      </c>
      <c r="R42" s="348"/>
      <c r="S42" s="334"/>
      <c r="T42" s="363">
        <v>20</v>
      </c>
      <c r="U42" s="342" t="s">
        <v>51</v>
      </c>
      <c r="V42" s="336"/>
      <c r="W42" s="340"/>
      <c r="X42" s="342" t="s">
        <v>50</v>
      </c>
      <c r="Y42" s="336" t="s">
        <v>213</v>
      </c>
      <c r="Z42" s="340" t="s">
        <v>103</v>
      </c>
      <c r="AA42" s="350" t="s">
        <v>0</v>
      </c>
      <c r="AB42" s="348"/>
      <c r="AC42" s="334"/>
      <c r="AD42" s="342" t="s">
        <v>52</v>
      </c>
      <c r="AE42" s="336" t="s">
        <v>291</v>
      </c>
      <c r="AF42" s="340" t="s">
        <v>107</v>
      </c>
      <c r="AG42" s="350" t="s">
        <v>16</v>
      </c>
      <c r="AH42" s="348"/>
      <c r="AI42" s="334"/>
      <c r="AJ42" s="350" t="s">
        <v>16</v>
      </c>
      <c r="AK42" s="344" t="s">
        <v>123</v>
      </c>
      <c r="AL42" s="334"/>
    </row>
    <row r="43" spans="1:38" ht="25.5" customHeight="1" x14ac:dyDescent="0.15">
      <c r="A43" s="386"/>
      <c r="B43" s="343"/>
      <c r="C43" s="337"/>
      <c r="D43" s="341"/>
      <c r="E43" s="343"/>
      <c r="F43" s="337"/>
      <c r="G43" s="341"/>
      <c r="H43" s="351"/>
      <c r="I43" s="349"/>
      <c r="J43" s="335"/>
      <c r="K43" s="339"/>
      <c r="L43" s="345"/>
      <c r="M43" s="335"/>
      <c r="N43" s="339"/>
      <c r="O43" s="345"/>
      <c r="P43" s="347"/>
      <c r="Q43" s="351"/>
      <c r="R43" s="349"/>
      <c r="S43" s="335"/>
      <c r="T43" s="364"/>
      <c r="U43" s="343"/>
      <c r="V43" s="337"/>
      <c r="W43" s="341"/>
      <c r="X43" s="343"/>
      <c r="Y43" s="337"/>
      <c r="Z43" s="341"/>
      <c r="AA43" s="351"/>
      <c r="AB43" s="349"/>
      <c r="AC43" s="335"/>
      <c r="AD43" s="343"/>
      <c r="AE43" s="337"/>
      <c r="AF43" s="341"/>
      <c r="AG43" s="351"/>
      <c r="AH43" s="349"/>
      <c r="AI43" s="335"/>
      <c r="AJ43" s="351"/>
      <c r="AK43" s="345"/>
      <c r="AL43" s="335"/>
    </row>
    <row r="44" spans="1:38" ht="21.95" customHeight="1" x14ac:dyDescent="0.15">
      <c r="A44" s="385">
        <v>21</v>
      </c>
      <c r="B44" s="342" t="s">
        <v>51</v>
      </c>
      <c r="C44" s="336" t="s">
        <v>273</v>
      </c>
      <c r="D44" s="340"/>
      <c r="E44" s="342" t="s">
        <v>42</v>
      </c>
      <c r="F44" s="336" t="s">
        <v>184</v>
      </c>
      <c r="G44" s="340"/>
      <c r="H44" s="350" t="s">
        <v>0</v>
      </c>
      <c r="I44" s="348"/>
      <c r="J44" s="334"/>
      <c r="K44" s="338" t="s">
        <v>51</v>
      </c>
      <c r="L44" s="344" t="s">
        <v>309</v>
      </c>
      <c r="M44" s="346"/>
      <c r="N44" s="338" t="s">
        <v>50</v>
      </c>
      <c r="O44" s="344"/>
      <c r="P44" s="346"/>
      <c r="Q44" s="338" t="s">
        <v>18</v>
      </c>
      <c r="R44" s="344" t="s">
        <v>95</v>
      </c>
      <c r="S44" s="346"/>
      <c r="T44" s="363">
        <v>21</v>
      </c>
      <c r="U44" s="342" t="s">
        <v>52</v>
      </c>
      <c r="V44" s="336" t="s">
        <v>201</v>
      </c>
      <c r="W44" s="340" t="s">
        <v>107</v>
      </c>
      <c r="X44" s="350" t="s">
        <v>16</v>
      </c>
      <c r="Y44" s="348"/>
      <c r="Z44" s="334"/>
      <c r="AA44" s="342" t="s">
        <v>18</v>
      </c>
      <c r="AB44" s="336"/>
      <c r="AC44" s="340" t="s">
        <v>104</v>
      </c>
      <c r="AD44" s="342" t="s">
        <v>42</v>
      </c>
      <c r="AE44" s="336" t="s">
        <v>225</v>
      </c>
      <c r="AF44" s="340"/>
      <c r="AG44" s="350" t="s">
        <v>0</v>
      </c>
      <c r="AH44" s="348"/>
      <c r="AI44" s="334"/>
      <c r="AJ44" s="350" t="s">
        <v>0</v>
      </c>
      <c r="AK44" s="348"/>
      <c r="AL44" s="334"/>
    </row>
    <row r="45" spans="1:38" ht="21" customHeight="1" x14ac:dyDescent="0.15">
      <c r="A45" s="386"/>
      <c r="B45" s="343"/>
      <c r="C45" s="337"/>
      <c r="D45" s="341"/>
      <c r="E45" s="343"/>
      <c r="F45" s="337"/>
      <c r="G45" s="341"/>
      <c r="H45" s="351"/>
      <c r="I45" s="349"/>
      <c r="J45" s="335"/>
      <c r="K45" s="339"/>
      <c r="L45" s="345"/>
      <c r="M45" s="347"/>
      <c r="N45" s="339"/>
      <c r="O45" s="345"/>
      <c r="P45" s="347"/>
      <c r="Q45" s="339"/>
      <c r="R45" s="345"/>
      <c r="S45" s="347"/>
      <c r="T45" s="364"/>
      <c r="U45" s="343"/>
      <c r="V45" s="337"/>
      <c r="W45" s="341"/>
      <c r="X45" s="351"/>
      <c r="Y45" s="349"/>
      <c r="Z45" s="335"/>
      <c r="AA45" s="343"/>
      <c r="AB45" s="337"/>
      <c r="AC45" s="341"/>
      <c r="AD45" s="343"/>
      <c r="AE45" s="337"/>
      <c r="AF45" s="341"/>
      <c r="AG45" s="351"/>
      <c r="AH45" s="349"/>
      <c r="AI45" s="335"/>
      <c r="AJ45" s="351"/>
      <c r="AK45" s="349"/>
      <c r="AL45" s="335"/>
    </row>
    <row r="46" spans="1:38" ht="21.95" customHeight="1" x14ac:dyDescent="0.15">
      <c r="A46" s="385">
        <v>22</v>
      </c>
      <c r="B46" s="342" t="s">
        <v>52</v>
      </c>
      <c r="C46" s="336" t="s">
        <v>175</v>
      </c>
      <c r="D46" s="340"/>
      <c r="E46" s="342" t="s">
        <v>50</v>
      </c>
      <c r="F46" s="336" t="s">
        <v>274</v>
      </c>
      <c r="G46" s="340" t="s">
        <v>105</v>
      </c>
      <c r="H46" s="342" t="s">
        <v>18</v>
      </c>
      <c r="I46" s="336"/>
      <c r="J46" s="340" t="s">
        <v>104</v>
      </c>
      <c r="K46" s="338" t="s">
        <v>52</v>
      </c>
      <c r="L46" s="344"/>
      <c r="M46" s="406"/>
      <c r="N46" s="350" t="s">
        <v>16</v>
      </c>
      <c r="O46" s="348"/>
      <c r="P46" s="334"/>
      <c r="Q46" s="338" t="s">
        <v>51</v>
      </c>
      <c r="R46" s="344" t="s">
        <v>96</v>
      </c>
      <c r="S46" s="346"/>
      <c r="T46" s="363">
        <v>22</v>
      </c>
      <c r="U46" s="342" t="s">
        <v>42</v>
      </c>
      <c r="V46" s="336"/>
      <c r="W46" s="340"/>
      <c r="X46" s="350" t="s">
        <v>0</v>
      </c>
      <c r="Y46" s="348"/>
      <c r="Z46" s="334"/>
      <c r="AA46" s="342" t="s">
        <v>51</v>
      </c>
      <c r="AB46" s="336"/>
      <c r="AC46" s="340"/>
      <c r="AD46" s="342" t="s">
        <v>50</v>
      </c>
      <c r="AE46" s="336" t="s">
        <v>289</v>
      </c>
      <c r="AF46" s="340" t="s">
        <v>103</v>
      </c>
      <c r="AG46" s="342" t="s">
        <v>18</v>
      </c>
      <c r="AH46" s="336"/>
      <c r="AI46" s="340"/>
      <c r="AJ46" s="342" t="s">
        <v>18</v>
      </c>
      <c r="AK46" s="336"/>
      <c r="AL46" s="340" t="s">
        <v>104</v>
      </c>
    </row>
    <row r="47" spans="1:38" ht="17.25" customHeight="1" x14ac:dyDescent="0.15">
      <c r="A47" s="386"/>
      <c r="B47" s="343"/>
      <c r="C47" s="337"/>
      <c r="D47" s="341"/>
      <c r="E47" s="343"/>
      <c r="F47" s="337"/>
      <c r="G47" s="341"/>
      <c r="H47" s="343"/>
      <c r="I47" s="337"/>
      <c r="J47" s="341"/>
      <c r="K47" s="339"/>
      <c r="L47" s="345"/>
      <c r="M47" s="407"/>
      <c r="N47" s="351"/>
      <c r="O47" s="349"/>
      <c r="P47" s="335"/>
      <c r="Q47" s="339"/>
      <c r="R47" s="345"/>
      <c r="S47" s="347"/>
      <c r="T47" s="364"/>
      <c r="U47" s="343"/>
      <c r="V47" s="337"/>
      <c r="W47" s="341"/>
      <c r="X47" s="351"/>
      <c r="Y47" s="349"/>
      <c r="Z47" s="335"/>
      <c r="AA47" s="343"/>
      <c r="AB47" s="337"/>
      <c r="AC47" s="341"/>
      <c r="AD47" s="343"/>
      <c r="AE47" s="337"/>
      <c r="AF47" s="341"/>
      <c r="AG47" s="343"/>
      <c r="AH47" s="337"/>
      <c r="AI47" s="341"/>
      <c r="AJ47" s="343"/>
      <c r="AK47" s="337"/>
      <c r="AL47" s="341"/>
    </row>
    <row r="48" spans="1:38" ht="21.95" customHeight="1" x14ac:dyDescent="0.15">
      <c r="A48" s="385">
        <v>23</v>
      </c>
      <c r="B48" s="342" t="s">
        <v>42</v>
      </c>
      <c r="C48" s="336" t="s">
        <v>275</v>
      </c>
      <c r="D48" s="340"/>
      <c r="E48" s="350" t="s">
        <v>16</v>
      </c>
      <c r="F48" s="348"/>
      <c r="G48" s="334"/>
      <c r="H48" s="342" t="s">
        <v>51</v>
      </c>
      <c r="I48" s="336"/>
      <c r="J48" s="340"/>
      <c r="K48" s="338" t="s">
        <v>42</v>
      </c>
      <c r="L48" s="344" t="s">
        <v>94</v>
      </c>
      <c r="M48" s="346"/>
      <c r="N48" s="350" t="s">
        <v>0</v>
      </c>
      <c r="O48" s="348"/>
      <c r="P48" s="334"/>
      <c r="Q48" s="342" t="s">
        <v>52</v>
      </c>
      <c r="R48" s="336"/>
      <c r="S48" s="340"/>
      <c r="T48" s="363">
        <v>23</v>
      </c>
      <c r="U48" s="342" t="s">
        <v>50</v>
      </c>
      <c r="V48" s="336" t="s">
        <v>116</v>
      </c>
      <c r="W48" s="340"/>
      <c r="X48" s="338" t="s">
        <v>18</v>
      </c>
      <c r="Y48" s="344" t="s">
        <v>114</v>
      </c>
      <c r="Z48" s="346"/>
      <c r="AA48" s="342" t="s">
        <v>52</v>
      </c>
      <c r="AB48" s="336" t="s">
        <v>290</v>
      </c>
      <c r="AC48" s="340" t="s">
        <v>107</v>
      </c>
      <c r="AD48" s="350" t="s">
        <v>16</v>
      </c>
      <c r="AE48" s="344" t="s">
        <v>226</v>
      </c>
      <c r="AF48" s="334"/>
      <c r="AG48" s="338" t="s">
        <v>51</v>
      </c>
      <c r="AH48" s="344" t="s">
        <v>101</v>
      </c>
      <c r="AI48" s="346"/>
      <c r="AJ48" s="342" t="s">
        <v>51</v>
      </c>
      <c r="AK48" s="336" t="s">
        <v>234</v>
      </c>
      <c r="AL48" s="378"/>
    </row>
    <row r="49" spans="1:38" ht="30" customHeight="1" x14ac:dyDescent="0.15">
      <c r="A49" s="386"/>
      <c r="B49" s="343"/>
      <c r="C49" s="337"/>
      <c r="D49" s="341"/>
      <c r="E49" s="351"/>
      <c r="F49" s="349"/>
      <c r="G49" s="335"/>
      <c r="H49" s="343"/>
      <c r="I49" s="337"/>
      <c r="J49" s="341"/>
      <c r="K49" s="339"/>
      <c r="L49" s="345"/>
      <c r="M49" s="347"/>
      <c r="N49" s="351"/>
      <c r="O49" s="349"/>
      <c r="P49" s="335"/>
      <c r="Q49" s="343"/>
      <c r="R49" s="337"/>
      <c r="S49" s="341"/>
      <c r="T49" s="364"/>
      <c r="U49" s="343"/>
      <c r="V49" s="337"/>
      <c r="W49" s="341"/>
      <c r="X49" s="339"/>
      <c r="Y49" s="345"/>
      <c r="Z49" s="347"/>
      <c r="AA49" s="343"/>
      <c r="AB49" s="337"/>
      <c r="AC49" s="341"/>
      <c r="AD49" s="351"/>
      <c r="AE49" s="345"/>
      <c r="AF49" s="335"/>
      <c r="AG49" s="339"/>
      <c r="AH49" s="345"/>
      <c r="AI49" s="347"/>
      <c r="AJ49" s="343"/>
      <c r="AK49" s="337"/>
      <c r="AL49" s="379"/>
    </row>
    <row r="50" spans="1:38" ht="21.95" customHeight="1" x14ac:dyDescent="0.15">
      <c r="A50" s="385">
        <v>24</v>
      </c>
      <c r="B50" s="342" t="s">
        <v>50</v>
      </c>
      <c r="C50" s="336" t="s">
        <v>173</v>
      </c>
      <c r="D50" s="340"/>
      <c r="E50" s="350" t="s">
        <v>0</v>
      </c>
      <c r="F50" s="348"/>
      <c r="G50" s="334"/>
      <c r="H50" s="342" t="s">
        <v>52</v>
      </c>
      <c r="I50" s="336"/>
      <c r="J50" s="340"/>
      <c r="K50" s="338" t="s">
        <v>50</v>
      </c>
      <c r="L50" s="344" t="s">
        <v>134</v>
      </c>
      <c r="M50" s="346"/>
      <c r="N50" s="338" t="s">
        <v>18</v>
      </c>
      <c r="O50" s="344"/>
      <c r="P50" s="346"/>
      <c r="Q50" s="342" t="s">
        <v>42</v>
      </c>
      <c r="R50" s="336" t="s">
        <v>298</v>
      </c>
      <c r="S50" s="340"/>
      <c r="T50" s="363">
        <v>24</v>
      </c>
      <c r="U50" s="350" t="s">
        <v>16</v>
      </c>
      <c r="V50" s="348"/>
      <c r="W50" s="334"/>
      <c r="X50" s="342" t="s">
        <v>51</v>
      </c>
      <c r="Y50" s="336" t="s">
        <v>276</v>
      </c>
      <c r="Z50" s="367" t="s">
        <v>157</v>
      </c>
      <c r="AA50" s="342" t="s">
        <v>42</v>
      </c>
      <c r="AB50" s="336" t="s">
        <v>117</v>
      </c>
      <c r="AC50" s="340"/>
      <c r="AD50" s="350" t="s">
        <v>0</v>
      </c>
      <c r="AE50" s="344" t="s">
        <v>226</v>
      </c>
      <c r="AF50" s="334"/>
      <c r="AG50" s="342" t="s">
        <v>52</v>
      </c>
      <c r="AH50" s="336" t="s">
        <v>161</v>
      </c>
      <c r="AI50" s="340"/>
      <c r="AJ50" s="342" t="s">
        <v>52</v>
      </c>
      <c r="AK50" s="336" t="s">
        <v>235</v>
      </c>
      <c r="AL50" s="378"/>
    </row>
    <row r="51" spans="1:38" ht="17.25" customHeight="1" x14ac:dyDescent="0.15">
      <c r="A51" s="386"/>
      <c r="B51" s="343"/>
      <c r="C51" s="337"/>
      <c r="D51" s="341"/>
      <c r="E51" s="351"/>
      <c r="F51" s="349"/>
      <c r="G51" s="335"/>
      <c r="H51" s="343"/>
      <c r="I51" s="384"/>
      <c r="J51" s="341"/>
      <c r="K51" s="339"/>
      <c r="L51" s="345"/>
      <c r="M51" s="347"/>
      <c r="N51" s="339"/>
      <c r="O51" s="345"/>
      <c r="P51" s="347"/>
      <c r="Q51" s="343"/>
      <c r="R51" s="337"/>
      <c r="S51" s="341"/>
      <c r="T51" s="364"/>
      <c r="U51" s="351"/>
      <c r="V51" s="349"/>
      <c r="W51" s="335"/>
      <c r="X51" s="343"/>
      <c r="Y51" s="337"/>
      <c r="Z51" s="368"/>
      <c r="AA51" s="343"/>
      <c r="AB51" s="337"/>
      <c r="AC51" s="341"/>
      <c r="AD51" s="351"/>
      <c r="AE51" s="345"/>
      <c r="AF51" s="335"/>
      <c r="AG51" s="343"/>
      <c r="AH51" s="337"/>
      <c r="AI51" s="341"/>
      <c r="AJ51" s="343"/>
      <c r="AK51" s="337"/>
      <c r="AL51" s="379"/>
    </row>
    <row r="52" spans="1:38" ht="21.95" customHeight="1" x14ac:dyDescent="0.15">
      <c r="A52" s="385">
        <v>25</v>
      </c>
      <c r="B52" s="338" t="s">
        <v>16</v>
      </c>
      <c r="C52" s="344"/>
      <c r="D52" s="346"/>
      <c r="E52" s="342" t="s">
        <v>18</v>
      </c>
      <c r="F52" s="336" t="s">
        <v>182</v>
      </c>
      <c r="G52" s="340" t="s">
        <v>104</v>
      </c>
      <c r="H52" s="342" t="s">
        <v>42</v>
      </c>
      <c r="I52" s="336"/>
      <c r="J52" s="340"/>
      <c r="K52" s="350" t="s">
        <v>16</v>
      </c>
      <c r="L52" s="348"/>
      <c r="M52" s="334"/>
      <c r="N52" s="338" t="s">
        <v>51</v>
      </c>
      <c r="O52" s="344" t="s">
        <v>308</v>
      </c>
      <c r="P52" s="346"/>
      <c r="Q52" s="342" t="s">
        <v>50</v>
      </c>
      <c r="R52" s="336" t="s">
        <v>202</v>
      </c>
      <c r="S52" s="340"/>
      <c r="T52" s="363">
        <v>25</v>
      </c>
      <c r="U52" s="350" t="s">
        <v>0</v>
      </c>
      <c r="V52" s="348"/>
      <c r="W52" s="334"/>
      <c r="X52" s="342" t="s">
        <v>52</v>
      </c>
      <c r="Y52" s="336" t="s">
        <v>277</v>
      </c>
      <c r="Z52" s="340"/>
      <c r="AA52" s="342" t="s">
        <v>50</v>
      </c>
      <c r="AB52" s="336" t="s">
        <v>219</v>
      </c>
      <c r="AC52" s="371" t="s">
        <v>119</v>
      </c>
      <c r="AD52" s="342" t="s">
        <v>18</v>
      </c>
      <c r="AE52" s="336"/>
      <c r="AF52" s="340" t="s">
        <v>104</v>
      </c>
      <c r="AG52" s="342" t="s">
        <v>42</v>
      </c>
      <c r="AH52" s="336"/>
      <c r="AI52" s="340"/>
      <c r="AJ52" s="342" t="s">
        <v>42</v>
      </c>
      <c r="AK52" s="336" t="s">
        <v>236</v>
      </c>
      <c r="AL52" s="378"/>
    </row>
    <row r="53" spans="1:38" ht="23.25" customHeight="1" x14ac:dyDescent="0.15">
      <c r="A53" s="386"/>
      <c r="B53" s="339"/>
      <c r="C53" s="345"/>
      <c r="D53" s="347"/>
      <c r="E53" s="343"/>
      <c r="F53" s="337"/>
      <c r="G53" s="341"/>
      <c r="H53" s="343"/>
      <c r="I53" s="337"/>
      <c r="J53" s="341"/>
      <c r="K53" s="351"/>
      <c r="L53" s="349"/>
      <c r="M53" s="335"/>
      <c r="N53" s="339"/>
      <c r="O53" s="345"/>
      <c r="P53" s="347"/>
      <c r="Q53" s="343"/>
      <c r="R53" s="337"/>
      <c r="S53" s="341"/>
      <c r="T53" s="364"/>
      <c r="U53" s="351"/>
      <c r="V53" s="349"/>
      <c r="W53" s="335"/>
      <c r="X53" s="343"/>
      <c r="Y53" s="337"/>
      <c r="Z53" s="341"/>
      <c r="AA53" s="343"/>
      <c r="AB53" s="337"/>
      <c r="AC53" s="372"/>
      <c r="AD53" s="343"/>
      <c r="AE53" s="337"/>
      <c r="AF53" s="341"/>
      <c r="AG53" s="343"/>
      <c r="AH53" s="337"/>
      <c r="AI53" s="341"/>
      <c r="AJ53" s="343"/>
      <c r="AK53" s="337"/>
      <c r="AL53" s="379"/>
    </row>
    <row r="54" spans="1:38" ht="21.95" customHeight="1" x14ac:dyDescent="0.15">
      <c r="A54" s="385">
        <v>26</v>
      </c>
      <c r="B54" s="338" t="s">
        <v>0</v>
      </c>
      <c r="C54" s="344"/>
      <c r="D54" s="346"/>
      <c r="E54" s="342" t="s">
        <v>51</v>
      </c>
      <c r="F54" s="336"/>
      <c r="G54" s="340"/>
      <c r="H54" s="342" t="s">
        <v>50</v>
      </c>
      <c r="I54" s="336" t="s">
        <v>302</v>
      </c>
      <c r="J54" s="340" t="s">
        <v>103</v>
      </c>
      <c r="K54" s="350" t="s">
        <v>0</v>
      </c>
      <c r="L54" s="348"/>
      <c r="M54" s="334"/>
      <c r="N54" s="338" t="s">
        <v>52</v>
      </c>
      <c r="O54" s="344"/>
      <c r="P54" s="346"/>
      <c r="Q54" s="350" t="s">
        <v>16</v>
      </c>
      <c r="R54" s="348" t="s">
        <v>204</v>
      </c>
      <c r="S54" s="334"/>
      <c r="T54" s="363">
        <v>26</v>
      </c>
      <c r="U54" s="342" t="s">
        <v>18</v>
      </c>
      <c r="V54" s="361" t="s">
        <v>280</v>
      </c>
      <c r="W54" s="340" t="s">
        <v>104</v>
      </c>
      <c r="X54" s="342" t="s">
        <v>42</v>
      </c>
      <c r="Y54" s="336" t="s">
        <v>214</v>
      </c>
      <c r="Z54" s="340"/>
      <c r="AA54" s="350" t="s">
        <v>16</v>
      </c>
      <c r="AB54" s="348"/>
      <c r="AC54" s="334"/>
      <c r="AD54" s="342" t="s">
        <v>51</v>
      </c>
      <c r="AE54" s="336"/>
      <c r="AF54" s="340"/>
      <c r="AG54" s="342" t="s">
        <v>50</v>
      </c>
      <c r="AH54" s="336" t="s">
        <v>154</v>
      </c>
      <c r="AI54" s="340" t="s">
        <v>108</v>
      </c>
      <c r="AJ54" s="338" t="s">
        <v>50</v>
      </c>
      <c r="AK54" s="344" t="s">
        <v>237</v>
      </c>
      <c r="AL54" s="346"/>
    </row>
    <row r="55" spans="1:38" ht="27" customHeight="1" x14ac:dyDescent="0.15">
      <c r="A55" s="386"/>
      <c r="B55" s="339"/>
      <c r="C55" s="345"/>
      <c r="D55" s="347"/>
      <c r="E55" s="343"/>
      <c r="F55" s="337"/>
      <c r="G55" s="341"/>
      <c r="H55" s="343"/>
      <c r="I55" s="337"/>
      <c r="J55" s="341"/>
      <c r="K55" s="351"/>
      <c r="L55" s="349"/>
      <c r="M55" s="335"/>
      <c r="N55" s="339"/>
      <c r="O55" s="345"/>
      <c r="P55" s="347"/>
      <c r="Q55" s="351"/>
      <c r="R55" s="349"/>
      <c r="S55" s="335"/>
      <c r="T55" s="364"/>
      <c r="U55" s="343"/>
      <c r="V55" s="362"/>
      <c r="W55" s="341"/>
      <c r="X55" s="343"/>
      <c r="Y55" s="337"/>
      <c r="Z55" s="341"/>
      <c r="AA55" s="351"/>
      <c r="AB55" s="349"/>
      <c r="AC55" s="335"/>
      <c r="AD55" s="343"/>
      <c r="AE55" s="337"/>
      <c r="AF55" s="341"/>
      <c r="AG55" s="343"/>
      <c r="AH55" s="337"/>
      <c r="AI55" s="341"/>
      <c r="AJ55" s="339"/>
      <c r="AK55" s="345"/>
      <c r="AL55" s="347"/>
    </row>
    <row r="56" spans="1:38" ht="21.95" customHeight="1" x14ac:dyDescent="0.15">
      <c r="A56" s="385">
        <v>27</v>
      </c>
      <c r="B56" s="342" t="s">
        <v>18</v>
      </c>
      <c r="C56" s="336" t="s">
        <v>176</v>
      </c>
      <c r="D56" s="340" t="s">
        <v>104</v>
      </c>
      <c r="E56" s="342" t="s">
        <v>52</v>
      </c>
      <c r="F56" s="336"/>
      <c r="G56" s="340"/>
      <c r="H56" s="350" t="s">
        <v>16</v>
      </c>
      <c r="I56" s="348"/>
      <c r="J56" s="334"/>
      <c r="K56" s="338" t="s">
        <v>18</v>
      </c>
      <c r="L56" s="344" t="s">
        <v>316</v>
      </c>
      <c r="M56" s="346"/>
      <c r="N56" s="338" t="s">
        <v>42</v>
      </c>
      <c r="O56" s="344" t="s">
        <v>307</v>
      </c>
      <c r="P56" s="346"/>
      <c r="Q56" s="350" t="s">
        <v>0</v>
      </c>
      <c r="R56" s="348"/>
      <c r="S56" s="334"/>
      <c r="T56" s="363">
        <v>27</v>
      </c>
      <c r="U56" s="342" t="s">
        <v>51</v>
      </c>
      <c r="V56" s="336"/>
      <c r="W56" s="340"/>
      <c r="X56" s="342" t="s">
        <v>50</v>
      </c>
      <c r="Y56" s="336" t="s">
        <v>215</v>
      </c>
      <c r="Z56" s="340" t="s">
        <v>105</v>
      </c>
      <c r="AA56" s="350" t="s">
        <v>0</v>
      </c>
      <c r="AB56" s="348"/>
      <c r="AC56" s="334"/>
      <c r="AD56" s="342" t="s">
        <v>52</v>
      </c>
      <c r="AE56" s="336"/>
      <c r="AF56" s="340"/>
      <c r="AG56" s="350" t="s">
        <v>16</v>
      </c>
      <c r="AH56" s="348"/>
      <c r="AI56" s="334"/>
      <c r="AJ56" s="350" t="s">
        <v>16</v>
      </c>
      <c r="AK56" s="348"/>
      <c r="AL56" s="334"/>
    </row>
    <row r="57" spans="1:38" ht="30" customHeight="1" x14ac:dyDescent="0.15">
      <c r="A57" s="386"/>
      <c r="B57" s="343"/>
      <c r="C57" s="337"/>
      <c r="D57" s="341"/>
      <c r="E57" s="343"/>
      <c r="F57" s="384"/>
      <c r="G57" s="341"/>
      <c r="H57" s="351"/>
      <c r="I57" s="349"/>
      <c r="J57" s="335"/>
      <c r="K57" s="339"/>
      <c r="L57" s="345"/>
      <c r="M57" s="347"/>
      <c r="N57" s="339"/>
      <c r="O57" s="345"/>
      <c r="P57" s="347"/>
      <c r="Q57" s="351"/>
      <c r="R57" s="349"/>
      <c r="S57" s="335"/>
      <c r="T57" s="364"/>
      <c r="U57" s="343"/>
      <c r="V57" s="337"/>
      <c r="W57" s="341"/>
      <c r="X57" s="343"/>
      <c r="Y57" s="337"/>
      <c r="Z57" s="341"/>
      <c r="AA57" s="351"/>
      <c r="AB57" s="349"/>
      <c r="AC57" s="335"/>
      <c r="AD57" s="343"/>
      <c r="AE57" s="337"/>
      <c r="AF57" s="341"/>
      <c r="AG57" s="351"/>
      <c r="AH57" s="349"/>
      <c r="AI57" s="335"/>
      <c r="AJ57" s="351"/>
      <c r="AK57" s="349"/>
      <c r="AL57" s="335"/>
    </row>
    <row r="58" spans="1:38" ht="21.95" customHeight="1" x14ac:dyDescent="0.15">
      <c r="A58" s="385">
        <v>28</v>
      </c>
      <c r="B58" s="342" t="s">
        <v>51</v>
      </c>
      <c r="C58" s="336" t="s">
        <v>278</v>
      </c>
      <c r="D58" s="340"/>
      <c r="E58" s="342" t="s">
        <v>42</v>
      </c>
      <c r="F58" s="336"/>
      <c r="G58" s="340"/>
      <c r="H58" s="350" t="s">
        <v>0</v>
      </c>
      <c r="I58" s="348"/>
      <c r="J58" s="334"/>
      <c r="K58" s="338" t="s">
        <v>51</v>
      </c>
      <c r="L58" s="344" t="s">
        <v>312</v>
      </c>
      <c r="M58" s="346"/>
      <c r="N58" s="338" t="s">
        <v>50</v>
      </c>
      <c r="O58" s="344" t="s">
        <v>197</v>
      </c>
      <c r="P58" s="346"/>
      <c r="Q58" s="342" t="s">
        <v>18</v>
      </c>
      <c r="R58" s="336" t="s">
        <v>128</v>
      </c>
      <c r="S58" s="340" t="s">
        <v>104</v>
      </c>
      <c r="T58" s="363">
        <v>28</v>
      </c>
      <c r="U58" s="342" t="s">
        <v>52</v>
      </c>
      <c r="V58" s="336" t="s">
        <v>185</v>
      </c>
      <c r="W58" s="340" t="s">
        <v>107</v>
      </c>
      <c r="X58" s="350" t="s">
        <v>16</v>
      </c>
      <c r="Y58" s="348"/>
      <c r="Z58" s="334"/>
      <c r="AA58" s="338" t="s">
        <v>18</v>
      </c>
      <c r="AB58" s="344"/>
      <c r="AC58" s="346"/>
      <c r="AD58" s="342" t="s">
        <v>42</v>
      </c>
      <c r="AE58" s="336" t="s">
        <v>227</v>
      </c>
      <c r="AF58" s="340"/>
      <c r="AG58" s="350" t="s">
        <v>0</v>
      </c>
      <c r="AH58" s="348"/>
      <c r="AI58" s="334"/>
      <c r="AJ58" s="350" t="s">
        <v>0</v>
      </c>
      <c r="AK58" s="348"/>
      <c r="AL58" s="334"/>
    </row>
    <row r="59" spans="1:38" ht="25.5" customHeight="1" x14ac:dyDescent="0.15">
      <c r="A59" s="386"/>
      <c r="B59" s="343"/>
      <c r="C59" s="337"/>
      <c r="D59" s="341"/>
      <c r="E59" s="343"/>
      <c r="F59" s="337"/>
      <c r="G59" s="341"/>
      <c r="H59" s="351"/>
      <c r="I59" s="349"/>
      <c r="J59" s="335"/>
      <c r="K59" s="339"/>
      <c r="L59" s="345"/>
      <c r="M59" s="347"/>
      <c r="N59" s="339"/>
      <c r="O59" s="345"/>
      <c r="P59" s="347"/>
      <c r="Q59" s="343"/>
      <c r="R59" s="337"/>
      <c r="S59" s="341"/>
      <c r="T59" s="364"/>
      <c r="U59" s="343"/>
      <c r="V59" s="337"/>
      <c r="W59" s="341"/>
      <c r="X59" s="351"/>
      <c r="Y59" s="349"/>
      <c r="Z59" s="335"/>
      <c r="AA59" s="339"/>
      <c r="AB59" s="345"/>
      <c r="AC59" s="347"/>
      <c r="AD59" s="343"/>
      <c r="AE59" s="337"/>
      <c r="AF59" s="341"/>
      <c r="AG59" s="351"/>
      <c r="AH59" s="349"/>
      <c r="AI59" s="335"/>
      <c r="AJ59" s="351"/>
      <c r="AK59" s="349"/>
      <c r="AL59" s="335"/>
    </row>
    <row r="60" spans="1:38" ht="21.95" customHeight="1" x14ac:dyDescent="0.15">
      <c r="A60" s="385">
        <v>29</v>
      </c>
      <c r="B60" s="338" t="s">
        <v>52</v>
      </c>
      <c r="C60" s="344" t="s">
        <v>89</v>
      </c>
      <c r="D60" s="346"/>
      <c r="E60" s="342" t="s">
        <v>50</v>
      </c>
      <c r="F60" s="336" t="s">
        <v>186</v>
      </c>
      <c r="G60" s="340"/>
      <c r="H60" s="342" t="s">
        <v>18</v>
      </c>
      <c r="I60" s="336" t="s">
        <v>106</v>
      </c>
      <c r="J60" s="340" t="s">
        <v>104</v>
      </c>
      <c r="K60" s="338" t="s">
        <v>52</v>
      </c>
      <c r="L60" s="344" t="s">
        <v>310</v>
      </c>
      <c r="M60" s="346"/>
      <c r="N60" s="350" t="s">
        <v>16</v>
      </c>
      <c r="O60" s="348"/>
      <c r="P60" s="334"/>
      <c r="Q60" s="342" t="s">
        <v>51</v>
      </c>
      <c r="R60" s="336" t="s">
        <v>129</v>
      </c>
      <c r="S60" s="340"/>
      <c r="T60" s="363">
        <v>29</v>
      </c>
      <c r="U60" s="342" t="s">
        <v>42</v>
      </c>
      <c r="V60" s="336"/>
      <c r="W60" s="340"/>
      <c r="X60" s="350" t="s">
        <v>0</v>
      </c>
      <c r="Y60" s="348"/>
      <c r="Z60" s="334"/>
      <c r="AA60" s="338" t="s">
        <v>51</v>
      </c>
      <c r="AB60" s="344"/>
      <c r="AC60" s="346"/>
      <c r="AD60" s="342" t="s">
        <v>50</v>
      </c>
      <c r="AE60" s="336" t="s">
        <v>228</v>
      </c>
      <c r="AG60" s="352"/>
      <c r="AH60" s="353"/>
      <c r="AI60" s="354"/>
      <c r="AJ60" s="338" t="s">
        <v>18</v>
      </c>
      <c r="AK60" s="344"/>
      <c r="AL60" s="346"/>
    </row>
    <row r="61" spans="1:38" ht="35.25" customHeight="1" x14ac:dyDescent="0.15">
      <c r="A61" s="386"/>
      <c r="B61" s="339"/>
      <c r="C61" s="345"/>
      <c r="D61" s="347"/>
      <c r="E61" s="343"/>
      <c r="F61" s="337"/>
      <c r="G61" s="341"/>
      <c r="H61" s="343"/>
      <c r="I61" s="337"/>
      <c r="J61" s="341"/>
      <c r="K61" s="339"/>
      <c r="L61" s="345"/>
      <c r="M61" s="347"/>
      <c r="N61" s="351"/>
      <c r="O61" s="349"/>
      <c r="P61" s="335"/>
      <c r="Q61" s="343"/>
      <c r="R61" s="337"/>
      <c r="S61" s="341"/>
      <c r="T61" s="364"/>
      <c r="U61" s="343"/>
      <c r="V61" s="337"/>
      <c r="W61" s="341"/>
      <c r="X61" s="351"/>
      <c r="Y61" s="349"/>
      <c r="Z61" s="335"/>
      <c r="AA61" s="339"/>
      <c r="AB61" s="345"/>
      <c r="AC61" s="347"/>
      <c r="AD61" s="343"/>
      <c r="AE61" s="337"/>
      <c r="AG61" s="355"/>
      <c r="AH61" s="356"/>
      <c r="AI61" s="357"/>
      <c r="AJ61" s="339"/>
      <c r="AK61" s="345"/>
      <c r="AL61" s="347"/>
    </row>
    <row r="62" spans="1:38" ht="21.95" customHeight="1" x14ac:dyDescent="0.15">
      <c r="A62" s="385">
        <v>30</v>
      </c>
      <c r="B62" s="342" t="s">
        <v>42</v>
      </c>
      <c r="C62" s="336" t="s">
        <v>174</v>
      </c>
      <c r="D62" s="340"/>
      <c r="E62" s="342" t="s">
        <v>16</v>
      </c>
      <c r="F62" s="336" t="s">
        <v>130</v>
      </c>
      <c r="G62" s="340"/>
      <c r="H62" s="342" t="s">
        <v>51</v>
      </c>
      <c r="I62" s="336" t="s">
        <v>328</v>
      </c>
      <c r="J62" s="340"/>
      <c r="K62" s="338" t="s">
        <v>42</v>
      </c>
      <c r="L62" s="344" t="s">
        <v>313</v>
      </c>
      <c r="M62" s="346"/>
      <c r="N62" s="350" t="s">
        <v>0</v>
      </c>
      <c r="O62" s="348"/>
      <c r="P62" s="334"/>
      <c r="Q62" s="342" t="s">
        <v>52</v>
      </c>
      <c r="R62" s="336" t="s">
        <v>295</v>
      </c>
      <c r="S62" s="340" t="s">
        <v>107</v>
      </c>
      <c r="T62" s="363">
        <v>30</v>
      </c>
      <c r="U62" s="342" t="s">
        <v>50</v>
      </c>
      <c r="V62" s="336" t="s">
        <v>279</v>
      </c>
      <c r="W62" s="340" t="s">
        <v>108</v>
      </c>
      <c r="X62" s="342" t="s">
        <v>18</v>
      </c>
      <c r="Y62" s="336" t="s">
        <v>296</v>
      </c>
      <c r="Z62" s="340" t="s">
        <v>104</v>
      </c>
      <c r="AA62" s="338" t="s">
        <v>52</v>
      </c>
      <c r="AB62" s="344"/>
      <c r="AC62" s="346"/>
      <c r="AD62" s="350" t="s">
        <v>16</v>
      </c>
      <c r="AE62" s="348"/>
      <c r="AF62" s="334"/>
      <c r="AG62" s="352"/>
      <c r="AH62" s="353"/>
      <c r="AI62" s="354"/>
      <c r="AJ62" s="338" t="s">
        <v>51</v>
      </c>
      <c r="AK62" s="344"/>
      <c r="AL62" s="346"/>
    </row>
    <row r="63" spans="1:38" ht="19.5" customHeight="1" x14ac:dyDescent="0.15">
      <c r="A63" s="386"/>
      <c r="B63" s="343"/>
      <c r="C63" s="337"/>
      <c r="D63" s="341"/>
      <c r="E63" s="343"/>
      <c r="F63" s="337"/>
      <c r="G63" s="341"/>
      <c r="H63" s="343"/>
      <c r="I63" s="337"/>
      <c r="J63" s="341"/>
      <c r="K63" s="339"/>
      <c r="L63" s="345"/>
      <c r="M63" s="347"/>
      <c r="N63" s="351"/>
      <c r="O63" s="349"/>
      <c r="P63" s="335"/>
      <c r="Q63" s="343"/>
      <c r="R63" s="337"/>
      <c r="S63" s="341"/>
      <c r="T63" s="364"/>
      <c r="U63" s="343"/>
      <c r="V63" s="337"/>
      <c r="W63" s="341"/>
      <c r="X63" s="343"/>
      <c r="Y63" s="337"/>
      <c r="Z63" s="341"/>
      <c r="AA63" s="339"/>
      <c r="AB63" s="345"/>
      <c r="AC63" s="347"/>
      <c r="AD63" s="351"/>
      <c r="AE63" s="349"/>
      <c r="AF63" s="335"/>
      <c r="AG63" s="355"/>
      <c r="AH63" s="356"/>
      <c r="AI63" s="357"/>
      <c r="AJ63" s="339"/>
      <c r="AK63" s="345"/>
      <c r="AL63" s="347"/>
    </row>
    <row r="64" spans="1:38" ht="21.95" customHeight="1" x14ac:dyDescent="0.15">
      <c r="A64" s="385">
        <v>31</v>
      </c>
      <c r="B64" s="352"/>
      <c r="C64" s="353"/>
      <c r="D64" s="354"/>
      <c r="E64" s="350" t="s">
        <v>0</v>
      </c>
      <c r="F64" s="348" t="s">
        <v>187</v>
      </c>
      <c r="G64" s="334"/>
      <c r="H64" s="352"/>
      <c r="I64" s="353"/>
      <c r="J64" s="354"/>
      <c r="K64" s="338" t="s">
        <v>50</v>
      </c>
      <c r="L64" s="344" t="s">
        <v>311</v>
      </c>
      <c r="M64" s="346"/>
      <c r="N64" s="338" t="s">
        <v>18</v>
      </c>
      <c r="O64" s="344" t="s">
        <v>318</v>
      </c>
      <c r="P64" s="346"/>
      <c r="Q64" s="352"/>
      <c r="R64" s="353"/>
      <c r="S64" s="354"/>
      <c r="T64" s="363">
        <v>31</v>
      </c>
      <c r="U64" s="350" t="s">
        <v>16</v>
      </c>
      <c r="V64" s="348" t="s">
        <v>319</v>
      </c>
      <c r="W64" s="334"/>
      <c r="X64" s="352"/>
      <c r="Y64" s="353"/>
      <c r="Z64" s="354"/>
      <c r="AA64" s="338" t="s">
        <v>22</v>
      </c>
      <c r="AB64" s="344"/>
      <c r="AC64" s="346"/>
      <c r="AD64" s="350" t="s">
        <v>0</v>
      </c>
      <c r="AE64" s="348"/>
      <c r="AF64" s="334"/>
      <c r="AG64" s="352"/>
      <c r="AH64" s="353"/>
      <c r="AI64" s="354"/>
      <c r="AJ64" s="338" t="s">
        <v>52</v>
      </c>
      <c r="AK64" s="344"/>
      <c r="AL64" s="346"/>
    </row>
    <row r="65" spans="1:38" ht="12" customHeight="1" x14ac:dyDescent="0.15">
      <c r="A65" s="386"/>
      <c r="B65" s="355"/>
      <c r="C65" s="356"/>
      <c r="D65" s="357"/>
      <c r="E65" s="351"/>
      <c r="F65" s="349"/>
      <c r="G65" s="335"/>
      <c r="H65" s="355"/>
      <c r="I65" s="356"/>
      <c r="J65" s="357"/>
      <c r="K65" s="339"/>
      <c r="L65" s="345"/>
      <c r="M65" s="347"/>
      <c r="N65" s="339"/>
      <c r="O65" s="345"/>
      <c r="P65" s="347"/>
      <c r="Q65" s="355"/>
      <c r="R65" s="356"/>
      <c r="S65" s="357"/>
      <c r="T65" s="364"/>
      <c r="U65" s="351"/>
      <c r="V65" s="349"/>
      <c r="W65" s="335"/>
      <c r="X65" s="355"/>
      <c r="Y65" s="356"/>
      <c r="Z65" s="357"/>
      <c r="AA65" s="339"/>
      <c r="AB65" s="345"/>
      <c r="AC65" s="347"/>
      <c r="AD65" s="351"/>
      <c r="AE65" s="349"/>
      <c r="AF65" s="335"/>
      <c r="AG65" s="355"/>
      <c r="AH65" s="356"/>
      <c r="AI65" s="357"/>
      <c r="AJ65" s="339"/>
      <c r="AK65" s="345"/>
      <c r="AL65" s="347"/>
    </row>
    <row r="66" spans="1:38" ht="14.25" x14ac:dyDescent="0.15">
      <c r="A66" s="410" t="s">
        <v>320</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row>
    <row r="67" spans="1:38" ht="13.5" customHeight="1" x14ac:dyDescent="0.15">
      <c r="A67" s="331"/>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row>
    <row r="68" spans="1:38" ht="13.5" customHeight="1" x14ac:dyDescent="0.15">
      <c r="A68" s="331"/>
      <c r="B68" s="331"/>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row>
    <row r="69" spans="1:38" ht="13.5" customHeight="1" x14ac:dyDescent="0.15">
      <c r="A69" s="331"/>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row>
    <row r="70" spans="1:38" ht="13.5" x14ac:dyDescent="0.15">
      <c r="A70" s="331"/>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row>
    <row r="71" spans="1:38" ht="13.5" x14ac:dyDescent="0.15">
      <c r="A71" s="331"/>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row>
    <row r="72" spans="1:38" ht="13.5" x14ac:dyDescent="0.15">
      <c r="A72" s="331"/>
      <c r="B72" s="331"/>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row>
    <row r="73" spans="1:38" ht="13.5" x14ac:dyDescent="0.15">
      <c r="A73" s="331"/>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row>
    <row r="74" spans="1:38" ht="13.5" x14ac:dyDescent="0.15">
      <c r="A74" s="331"/>
      <c r="B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row>
    <row r="75" spans="1:38" ht="13.5" x14ac:dyDescent="0.15">
      <c r="A75" s="331"/>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row>
    <row r="76" spans="1:38" ht="13.5" x14ac:dyDescent="0.15">
      <c r="A76" s="331"/>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row>
    <row r="77" spans="1:38" ht="13.5" x14ac:dyDescent="0.15">
      <c r="A77" s="331"/>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row>
    <row r="78" spans="1:38" ht="13.5" x14ac:dyDescent="0.15">
      <c r="A78" s="331"/>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row>
    <row r="79" spans="1:38" ht="13.5" x14ac:dyDescent="0.15">
      <c r="A79" s="331"/>
      <c r="B79" s="331"/>
      <c r="C79" s="331"/>
      <c r="D79" s="331"/>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row>
    <row r="80" spans="1:38" ht="13.5" x14ac:dyDescent="0.15">
      <c r="A80" s="331"/>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row>
    <row r="81" spans="1:38" ht="13.5" x14ac:dyDescent="0.15">
      <c r="A81" s="331"/>
      <c r="B81" s="331"/>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row>
    <row r="82" spans="1:38" ht="13.5" x14ac:dyDescent="0.15">
      <c r="A82" s="331"/>
      <c r="B82" s="331"/>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row>
    <row r="83" spans="1:38" ht="13.5" x14ac:dyDescent="0.15">
      <c r="A83" s="331"/>
      <c r="B83" s="331"/>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row>
    <row r="84" spans="1:38" ht="13.5" x14ac:dyDescent="0.15">
      <c r="A84" s="331"/>
      <c r="B84" s="331"/>
      <c r="C84" s="331"/>
      <c r="D84" s="331"/>
      <c r="E84" s="331"/>
      <c r="F84" s="331"/>
      <c r="G84" s="331"/>
      <c r="H84" s="331"/>
      <c r="I84" s="331"/>
      <c r="J84" s="331"/>
      <c r="K84" s="331"/>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row>
    <row r="85" spans="1:38" ht="13.5" x14ac:dyDescent="0.15">
      <c r="A85" s="331"/>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row>
    <row r="86" spans="1:38" ht="13.5" x14ac:dyDescent="0.15">
      <c r="A86" s="331"/>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331"/>
      <c r="AI86" s="331"/>
      <c r="AJ86" s="331"/>
      <c r="AK86" s="331"/>
      <c r="AL86" s="331"/>
    </row>
    <row r="87" spans="1:38" ht="13.5" x14ac:dyDescent="0.15">
      <c r="A87" s="331"/>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1"/>
      <c r="AF87" s="331"/>
      <c r="AG87" s="331"/>
      <c r="AH87" s="331"/>
      <c r="AI87" s="331"/>
      <c r="AJ87" s="331"/>
      <c r="AK87" s="331"/>
      <c r="AL87" s="331"/>
    </row>
    <row r="88" spans="1:38" ht="13.5" x14ac:dyDescent="0.15">
      <c r="A88" s="331"/>
      <c r="B88" s="331"/>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1"/>
    </row>
    <row r="89" spans="1:38" ht="13.5" x14ac:dyDescent="0.15">
      <c r="A89" s="331"/>
      <c r="B89" s="331"/>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row>
    <row r="90" spans="1:38" ht="13.5" x14ac:dyDescent="0.15">
      <c r="A90" s="331"/>
      <c r="B90" s="331"/>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1"/>
      <c r="AF90" s="331"/>
      <c r="AG90" s="331"/>
      <c r="AH90" s="331"/>
      <c r="AI90" s="331"/>
      <c r="AJ90" s="331"/>
      <c r="AK90" s="331"/>
      <c r="AL90" s="331"/>
    </row>
    <row r="91" spans="1:38" ht="13.5" x14ac:dyDescent="0.15">
      <c r="A91" s="331"/>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31"/>
      <c r="AK91" s="331"/>
      <c r="AL91" s="331"/>
    </row>
    <row r="92" spans="1:38" ht="13.5" x14ac:dyDescent="0.15">
      <c r="A92" s="331"/>
      <c r="B92" s="331"/>
      <c r="C92" s="331"/>
      <c r="D92" s="331"/>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row>
    <row r="93" spans="1:38" ht="13.5" x14ac:dyDescent="0.15">
      <c r="A93" s="331"/>
      <c r="B93" s="331"/>
      <c r="C93" s="331"/>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331"/>
      <c r="AL93" s="331"/>
    </row>
    <row r="94" spans="1:38" ht="13.5" x14ac:dyDescent="0.15">
      <c r="A94" s="331"/>
      <c r="B94" s="331"/>
      <c r="C94" s="331"/>
      <c r="D94" s="331"/>
      <c r="E94" s="331"/>
      <c r="F94" s="331"/>
      <c r="G94" s="331"/>
      <c r="H94" s="331"/>
      <c r="I94" s="331"/>
      <c r="J94" s="331"/>
      <c r="K94" s="331"/>
      <c r="L94" s="331"/>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331"/>
      <c r="AL94" s="331"/>
    </row>
    <row r="95" spans="1:38" ht="13.5" x14ac:dyDescent="0.15">
      <c r="A95" s="331"/>
      <c r="B95" s="331"/>
      <c r="C95" s="331"/>
      <c r="D95" s="331"/>
      <c r="E95" s="331"/>
      <c r="F95" s="331"/>
      <c r="G95" s="331"/>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row>
    <row r="96" spans="1:38" ht="13.5" x14ac:dyDescent="0.15">
      <c r="A96" s="331"/>
      <c r="B96" s="331"/>
      <c r="C96" s="331"/>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row>
    <row r="97" spans="1:38" ht="13.5" x14ac:dyDescent="0.15">
      <c r="A97" s="331"/>
      <c r="B97" s="331"/>
      <c r="C97" s="331"/>
      <c r="D97" s="331"/>
      <c r="E97" s="331"/>
      <c r="F97" s="331"/>
      <c r="G97" s="331"/>
      <c r="H97" s="331"/>
      <c r="I97" s="331"/>
      <c r="J97" s="331"/>
      <c r="K97" s="331"/>
      <c r="L97" s="331"/>
      <c r="M97" s="331"/>
      <c r="N97" s="331"/>
      <c r="O97" s="331"/>
      <c r="P97" s="331"/>
      <c r="Q97" s="331"/>
      <c r="R97" s="331"/>
      <c r="S97" s="331"/>
      <c r="T97" s="331"/>
      <c r="U97" s="331"/>
      <c r="V97" s="331"/>
      <c r="W97" s="331"/>
      <c r="X97" s="331"/>
      <c r="Y97" s="331"/>
      <c r="Z97" s="331"/>
      <c r="AA97" s="331"/>
      <c r="AB97" s="331"/>
      <c r="AC97" s="331"/>
      <c r="AD97" s="331"/>
      <c r="AE97" s="331"/>
      <c r="AF97" s="331"/>
      <c r="AG97" s="331"/>
      <c r="AH97" s="331"/>
      <c r="AI97" s="331"/>
      <c r="AJ97" s="331"/>
      <c r="AK97" s="331"/>
      <c r="AL97" s="331"/>
    </row>
    <row r="98" spans="1:38" ht="13.5" x14ac:dyDescent="0.15">
      <c r="A98" s="331"/>
      <c r="B98" s="331"/>
      <c r="C98" s="331"/>
      <c r="D98" s="331"/>
      <c r="E98" s="331"/>
      <c r="F98" s="331"/>
      <c r="G98" s="331"/>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row>
    <row r="99" spans="1:38" ht="13.5" x14ac:dyDescent="0.15">
      <c r="A99" s="331"/>
      <c r="B99" s="331"/>
      <c r="C99" s="331"/>
      <c r="D99" s="331"/>
      <c r="E99" s="331"/>
      <c r="F99" s="331"/>
      <c r="G99" s="331"/>
      <c r="H99" s="331"/>
      <c r="I99" s="331"/>
      <c r="J99" s="331"/>
      <c r="K99" s="331"/>
      <c r="L99" s="331"/>
      <c r="M99" s="331"/>
      <c r="N99" s="331"/>
      <c r="O99" s="331"/>
      <c r="P99" s="331"/>
      <c r="Q99" s="331"/>
      <c r="R99" s="331"/>
      <c r="S99" s="331"/>
      <c r="T99" s="331"/>
      <c r="U99" s="331"/>
      <c r="V99" s="331"/>
      <c r="W99" s="331"/>
      <c r="X99" s="331"/>
      <c r="Y99" s="331"/>
      <c r="Z99" s="331"/>
      <c r="AA99" s="331"/>
      <c r="AB99" s="331"/>
      <c r="AC99" s="331"/>
      <c r="AD99" s="331"/>
      <c r="AE99" s="331"/>
      <c r="AF99" s="331"/>
      <c r="AG99" s="331"/>
      <c r="AH99" s="331"/>
      <c r="AI99" s="331"/>
      <c r="AJ99" s="331"/>
      <c r="AK99" s="331"/>
      <c r="AL99" s="331"/>
    </row>
    <row r="100" spans="1:38" ht="13.5" x14ac:dyDescent="0.15">
      <c r="A100" s="331"/>
      <c r="B100" s="331"/>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1"/>
      <c r="AF100" s="331"/>
      <c r="AG100" s="331"/>
      <c r="AH100" s="331"/>
      <c r="AI100" s="331"/>
      <c r="AJ100" s="331"/>
      <c r="AK100" s="331"/>
      <c r="AL100" s="331"/>
    </row>
    <row r="101" spans="1:38" ht="13.5" x14ac:dyDescent="0.15">
      <c r="A101" s="331"/>
      <c r="B101" s="331"/>
      <c r="C101" s="331"/>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1"/>
      <c r="AE101" s="331"/>
      <c r="AF101" s="331"/>
      <c r="AG101" s="331"/>
      <c r="AH101" s="331"/>
      <c r="AI101" s="331"/>
      <c r="AJ101" s="331"/>
      <c r="AK101" s="331"/>
      <c r="AL101" s="331"/>
    </row>
    <row r="102" spans="1:38" ht="13.5" x14ac:dyDescent="0.15">
      <c r="A102" s="331"/>
      <c r="B102" s="331"/>
      <c r="C102" s="331"/>
      <c r="D102" s="331"/>
      <c r="E102" s="331"/>
      <c r="F102" s="331"/>
      <c r="G102" s="331"/>
      <c r="H102" s="331"/>
      <c r="I102" s="331"/>
      <c r="J102" s="331"/>
      <c r="K102" s="331"/>
      <c r="L102" s="331"/>
      <c r="M102" s="331"/>
      <c r="N102" s="331"/>
      <c r="O102" s="331"/>
      <c r="P102" s="331"/>
      <c r="Q102" s="331"/>
      <c r="R102" s="331"/>
      <c r="S102" s="331"/>
      <c r="T102" s="331"/>
      <c r="U102" s="331"/>
      <c r="V102" s="331"/>
      <c r="W102" s="331"/>
      <c r="X102" s="331"/>
      <c r="Y102" s="331"/>
      <c r="Z102" s="331"/>
      <c r="AA102" s="331"/>
      <c r="AB102" s="331"/>
      <c r="AC102" s="331"/>
      <c r="AD102" s="331"/>
      <c r="AE102" s="331"/>
      <c r="AF102" s="331"/>
      <c r="AG102" s="331"/>
      <c r="AH102" s="331"/>
      <c r="AI102" s="331"/>
      <c r="AJ102" s="331"/>
      <c r="AK102" s="331"/>
      <c r="AL102" s="331"/>
    </row>
    <row r="103" spans="1:38" ht="13.5" x14ac:dyDescent="0.15">
      <c r="A103" s="331"/>
      <c r="B103" s="331"/>
      <c r="C103" s="331"/>
      <c r="D103" s="331"/>
      <c r="E103" s="331"/>
      <c r="F103" s="331"/>
      <c r="G103" s="331"/>
      <c r="H103" s="331"/>
      <c r="I103" s="331"/>
      <c r="J103" s="331"/>
      <c r="K103" s="331"/>
      <c r="L103" s="331"/>
      <c r="M103" s="331"/>
      <c r="N103" s="331"/>
      <c r="O103" s="331"/>
      <c r="P103" s="331"/>
      <c r="Q103" s="331"/>
      <c r="R103" s="331"/>
      <c r="S103" s="331"/>
      <c r="T103" s="331"/>
      <c r="U103" s="331"/>
      <c r="V103" s="331"/>
      <c r="W103" s="331"/>
      <c r="X103" s="331"/>
      <c r="Y103" s="331"/>
      <c r="Z103" s="331"/>
      <c r="AA103" s="331"/>
      <c r="AB103" s="331"/>
      <c r="AC103" s="331"/>
      <c r="AD103" s="331"/>
      <c r="AE103" s="331"/>
      <c r="AF103" s="331"/>
      <c r="AG103" s="331"/>
      <c r="AH103" s="331"/>
      <c r="AI103" s="331"/>
      <c r="AJ103" s="331"/>
      <c r="AK103" s="331"/>
      <c r="AL103" s="331"/>
    </row>
    <row r="104" spans="1:38" ht="13.5" x14ac:dyDescent="0.15">
      <c r="A104" s="331"/>
      <c r="B104" s="331"/>
      <c r="C104" s="331"/>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c r="AA104" s="331"/>
      <c r="AB104" s="331"/>
      <c r="AC104" s="331"/>
      <c r="AD104" s="331"/>
      <c r="AE104" s="331"/>
      <c r="AF104" s="331"/>
      <c r="AG104" s="331"/>
      <c r="AH104" s="331"/>
      <c r="AI104" s="331"/>
      <c r="AJ104" s="331"/>
      <c r="AK104" s="331"/>
      <c r="AL104" s="331"/>
    </row>
    <row r="105" spans="1:38" ht="13.5" x14ac:dyDescent="0.15">
      <c r="A105" s="331"/>
      <c r="B105" s="331"/>
      <c r="C105" s="331"/>
      <c r="D105" s="331"/>
      <c r="E105" s="331"/>
      <c r="F105" s="331"/>
      <c r="G105" s="331"/>
      <c r="H105" s="331"/>
      <c r="I105" s="331"/>
      <c r="J105" s="331"/>
      <c r="K105" s="331"/>
      <c r="L105" s="331"/>
      <c r="M105" s="331"/>
      <c r="N105" s="331"/>
      <c r="O105" s="331"/>
      <c r="P105" s="331"/>
      <c r="Q105" s="331"/>
      <c r="R105" s="331"/>
      <c r="S105" s="331"/>
      <c r="T105" s="331"/>
      <c r="U105" s="331"/>
      <c r="V105" s="331"/>
      <c r="W105" s="331"/>
      <c r="X105" s="331"/>
      <c r="Y105" s="331"/>
      <c r="Z105" s="331"/>
      <c r="AA105" s="331"/>
      <c r="AB105" s="331"/>
      <c r="AC105" s="331"/>
      <c r="AD105" s="331"/>
      <c r="AE105" s="331"/>
      <c r="AF105" s="331"/>
      <c r="AG105" s="331"/>
      <c r="AH105" s="331"/>
      <c r="AI105" s="331"/>
      <c r="AJ105" s="331"/>
      <c r="AK105" s="331"/>
      <c r="AL105" s="331"/>
    </row>
    <row r="106" spans="1:38" ht="13.5" x14ac:dyDescent="0.15">
      <c r="A106" s="331"/>
      <c r="B106" s="331"/>
      <c r="C106" s="331"/>
      <c r="D106" s="331"/>
      <c r="E106" s="331"/>
      <c r="F106" s="331"/>
      <c r="G106" s="331"/>
      <c r="H106" s="331"/>
      <c r="I106" s="331"/>
      <c r="J106" s="331"/>
      <c r="K106" s="331"/>
      <c r="L106" s="331"/>
      <c r="M106" s="331"/>
      <c r="N106" s="331"/>
      <c r="O106" s="331"/>
      <c r="P106" s="331"/>
      <c r="Q106" s="331"/>
      <c r="R106" s="331"/>
      <c r="S106" s="331"/>
      <c r="T106" s="331"/>
      <c r="U106" s="331"/>
      <c r="V106" s="331"/>
      <c r="W106" s="331"/>
      <c r="X106" s="331"/>
      <c r="Y106" s="331"/>
      <c r="Z106" s="331"/>
      <c r="AA106" s="331"/>
      <c r="AB106" s="331"/>
      <c r="AC106" s="331"/>
      <c r="AD106" s="331"/>
      <c r="AE106" s="331"/>
      <c r="AF106" s="331"/>
      <c r="AG106" s="331"/>
      <c r="AH106" s="331"/>
      <c r="AI106" s="331"/>
      <c r="AJ106" s="331"/>
      <c r="AK106" s="331"/>
      <c r="AL106" s="331"/>
    </row>
    <row r="107" spans="1:38" ht="13.5" x14ac:dyDescent="0.15">
      <c r="A107" s="331"/>
      <c r="B107" s="331"/>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row>
    <row r="108" spans="1:38" ht="13.5" x14ac:dyDescent="0.15">
      <c r="A108" s="331"/>
      <c r="B108" s="331"/>
      <c r="C108" s="331"/>
      <c r="D108" s="331"/>
      <c r="E108" s="331"/>
      <c r="F108" s="331"/>
      <c r="G108" s="331"/>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1"/>
      <c r="AE108" s="331"/>
      <c r="AF108" s="331"/>
      <c r="AG108" s="331"/>
      <c r="AH108" s="331"/>
      <c r="AI108" s="331"/>
      <c r="AJ108" s="331"/>
      <c r="AK108" s="331"/>
      <c r="AL108" s="331"/>
    </row>
    <row r="109" spans="1:38" ht="13.5" x14ac:dyDescent="0.15">
      <c r="A109" s="331"/>
      <c r="B109" s="331"/>
      <c r="C109" s="331"/>
      <c r="D109" s="331"/>
      <c r="E109" s="331"/>
      <c r="F109" s="331"/>
      <c r="G109" s="331"/>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331"/>
      <c r="AG109" s="331"/>
      <c r="AH109" s="331"/>
      <c r="AI109" s="331"/>
      <c r="AJ109" s="331"/>
      <c r="AK109" s="331"/>
      <c r="AL109" s="331"/>
    </row>
    <row r="110" spans="1:38" ht="13.5" x14ac:dyDescent="0.15">
      <c r="A110" s="331"/>
      <c r="B110" s="331"/>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c r="AK110" s="331"/>
      <c r="AL110" s="331"/>
    </row>
    <row r="111" spans="1:38" ht="13.5" x14ac:dyDescent="0.15">
      <c r="A111" s="331"/>
      <c r="B111" s="331"/>
      <c r="C111" s="331"/>
      <c r="D111" s="331"/>
      <c r="E111" s="331"/>
      <c r="F111" s="331"/>
      <c r="G111" s="331"/>
      <c r="H111" s="331"/>
      <c r="I111" s="331"/>
      <c r="J111" s="331"/>
      <c r="K111" s="331"/>
      <c r="L111" s="331"/>
      <c r="M111" s="331"/>
      <c r="N111" s="331"/>
      <c r="O111" s="331"/>
      <c r="P111" s="331"/>
      <c r="Q111" s="331"/>
      <c r="R111" s="331"/>
      <c r="S111" s="331"/>
      <c r="T111" s="331"/>
      <c r="U111" s="331"/>
      <c r="V111" s="331"/>
      <c r="W111" s="331"/>
      <c r="X111" s="331"/>
      <c r="Y111" s="331"/>
      <c r="Z111" s="331"/>
      <c r="AA111" s="331"/>
      <c r="AB111" s="331"/>
      <c r="AC111" s="331"/>
      <c r="AD111" s="331"/>
      <c r="AE111" s="331"/>
      <c r="AF111" s="331"/>
      <c r="AG111" s="331"/>
      <c r="AH111" s="331"/>
      <c r="AI111" s="331"/>
      <c r="AJ111" s="331"/>
      <c r="AK111" s="331"/>
      <c r="AL111" s="331"/>
    </row>
    <row r="112" spans="1:38" ht="13.5" x14ac:dyDescent="0.15">
      <c r="A112" s="331"/>
      <c r="B112" s="331"/>
      <c r="C112" s="331"/>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row>
    <row r="113" spans="1:38" ht="13.5" x14ac:dyDescent="0.15">
      <c r="A113" s="331"/>
      <c r="B113" s="331"/>
      <c r="C113" s="331"/>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row>
    <row r="114" spans="1:38" ht="13.5" x14ac:dyDescent="0.15">
      <c r="A114" s="331"/>
      <c r="B114" s="331"/>
      <c r="C114" s="331"/>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row>
    <row r="115" spans="1:38" ht="13.5" x14ac:dyDescent="0.15">
      <c r="A115" s="331"/>
      <c r="B115" s="331"/>
      <c r="C115" s="331"/>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row>
    <row r="116" spans="1:38" ht="13.5" x14ac:dyDescent="0.15">
      <c r="A116" s="331"/>
      <c r="B116" s="331"/>
      <c r="C116" s="331"/>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row>
    <row r="117" spans="1:38" ht="13.5" x14ac:dyDescent="0.15">
      <c r="A117" s="331"/>
      <c r="B117" s="331"/>
      <c r="C117" s="331"/>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1"/>
      <c r="AD117" s="331"/>
      <c r="AE117" s="331"/>
      <c r="AF117" s="331"/>
      <c r="AG117" s="331"/>
      <c r="AH117" s="331"/>
      <c r="AI117" s="331"/>
      <c r="AJ117" s="331"/>
      <c r="AK117" s="331"/>
      <c r="AL117" s="331"/>
    </row>
    <row r="118" spans="1:38" ht="13.5" x14ac:dyDescent="0.15">
      <c r="A118" s="331"/>
      <c r="B118" s="331"/>
      <c r="C118" s="331"/>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1"/>
      <c r="AE118" s="331"/>
      <c r="AF118" s="331"/>
      <c r="AG118" s="331"/>
      <c r="AH118" s="331"/>
      <c r="AI118" s="331"/>
      <c r="AJ118" s="331"/>
      <c r="AK118" s="331"/>
      <c r="AL118" s="331"/>
    </row>
    <row r="119" spans="1:38" ht="13.5" x14ac:dyDescent="0.15">
      <c r="A119" s="331"/>
      <c r="B119" s="331"/>
      <c r="C119" s="331"/>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row>
    <row r="120" spans="1:38" ht="13.5" x14ac:dyDescent="0.15">
      <c r="A120" s="331"/>
      <c r="B120" s="331"/>
      <c r="C120" s="331"/>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331"/>
      <c r="AE120" s="331"/>
      <c r="AF120" s="331"/>
      <c r="AG120" s="331"/>
      <c r="AH120" s="331"/>
      <c r="AI120" s="331"/>
      <c r="AJ120" s="331"/>
      <c r="AK120" s="331"/>
      <c r="AL120" s="331"/>
    </row>
    <row r="121" spans="1:38" ht="13.5" x14ac:dyDescent="0.15">
      <c r="A121" s="331"/>
      <c r="B121" s="331"/>
      <c r="C121" s="331"/>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331"/>
      <c r="AE121" s="331"/>
      <c r="AF121" s="331"/>
      <c r="AG121" s="331"/>
      <c r="AH121" s="331"/>
      <c r="AI121" s="331"/>
      <c r="AJ121" s="331"/>
      <c r="AK121" s="331"/>
      <c r="AL121" s="331"/>
    </row>
    <row r="122" spans="1:38" ht="13.5" x14ac:dyDescent="0.15">
      <c r="A122" s="331"/>
      <c r="B122" s="331"/>
      <c r="C122" s="331"/>
      <c r="D122" s="331"/>
      <c r="E122" s="331"/>
      <c r="F122" s="331"/>
      <c r="G122" s="331"/>
      <c r="H122" s="331"/>
      <c r="I122" s="331"/>
      <c r="J122" s="331"/>
      <c r="K122" s="331"/>
      <c r="L122" s="331"/>
      <c r="M122" s="331"/>
      <c r="N122" s="331"/>
      <c r="O122" s="331"/>
      <c r="P122" s="331"/>
      <c r="Q122" s="331"/>
      <c r="R122" s="331"/>
      <c r="S122" s="331"/>
      <c r="T122" s="331"/>
      <c r="U122" s="331"/>
      <c r="V122" s="331"/>
      <c r="W122" s="331"/>
      <c r="X122" s="331"/>
      <c r="Y122" s="331"/>
      <c r="Z122" s="331"/>
      <c r="AA122" s="331"/>
      <c r="AB122" s="331"/>
      <c r="AC122" s="331"/>
      <c r="AD122" s="331"/>
      <c r="AE122" s="331"/>
      <c r="AF122" s="331"/>
      <c r="AG122" s="331"/>
      <c r="AH122" s="331"/>
      <c r="AI122" s="331"/>
      <c r="AJ122" s="331"/>
      <c r="AK122" s="331"/>
      <c r="AL122" s="331"/>
    </row>
    <row r="123" spans="1:38" ht="13.5" x14ac:dyDescent="0.15">
      <c r="A123" s="331"/>
      <c r="B123" s="331"/>
      <c r="C123" s="331"/>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331"/>
      <c r="AJ123" s="331"/>
      <c r="AK123" s="331"/>
      <c r="AL123" s="331"/>
    </row>
    <row r="124" spans="1:38" ht="13.5" x14ac:dyDescent="0.15">
      <c r="A124" s="331"/>
      <c r="B124" s="331"/>
      <c r="C124" s="331"/>
      <c r="D124" s="331"/>
      <c r="E124" s="331"/>
      <c r="F124" s="331"/>
      <c r="G124" s="331"/>
      <c r="H124" s="331"/>
      <c r="I124" s="331"/>
      <c r="J124" s="331"/>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row>
    <row r="125" spans="1:38" ht="13.5" x14ac:dyDescent="0.15">
      <c r="A125" s="331"/>
      <c r="B125" s="331"/>
      <c r="C125" s="331"/>
      <c r="D125" s="331"/>
      <c r="E125" s="331"/>
      <c r="F125" s="331"/>
      <c r="G125" s="331"/>
      <c r="H125" s="331"/>
      <c r="I125" s="331"/>
      <c r="J125" s="331"/>
      <c r="K125" s="331"/>
      <c r="L125" s="331"/>
      <c r="M125" s="331"/>
      <c r="N125" s="331"/>
      <c r="O125" s="331"/>
      <c r="P125" s="331"/>
      <c r="Q125" s="331"/>
      <c r="R125" s="331"/>
      <c r="S125" s="331"/>
      <c r="T125" s="331"/>
      <c r="U125" s="331"/>
      <c r="V125" s="331"/>
      <c r="W125" s="331"/>
      <c r="X125" s="331"/>
      <c r="Y125" s="331"/>
      <c r="Z125" s="331"/>
      <c r="AA125" s="331"/>
      <c r="AB125" s="331"/>
      <c r="AC125" s="331"/>
      <c r="AD125" s="331"/>
      <c r="AE125" s="331"/>
      <c r="AF125" s="331"/>
      <c r="AG125" s="331"/>
      <c r="AH125" s="331"/>
      <c r="AI125" s="331"/>
      <c r="AJ125" s="331"/>
      <c r="AK125" s="331"/>
      <c r="AL125" s="331"/>
    </row>
    <row r="126" spans="1:38" ht="13.5" x14ac:dyDescent="0.15">
      <c r="A126" s="331"/>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331"/>
    </row>
    <row r="127" spans="1:38" ht="13.5" x14ac:dyDescent="0.15">
      <c r="A127" s="331"/>
      <c r="B127" s="331"/>
      <c r="C127" s="331"/>
      <c r="D127" s="331"/>
      <c r="E127" s="331"/>
      <c r="F127" s="331"/>
      <c r="G127" s="331"/>
      <c r="H127" s="331"/>
      <c r="I127" s="331"/>
      <c r="J127" s="331"/>
      <c r="K127" s="331"/>
      <c r="L127" s="331"/>
      <c r="M127" s="331"/>
      <c r="N127" s="331"/>
      <c r="O127" s="331"/>
      <c r="P127" s="331"/>
      <c r="Q127" s="331"/>
      <c r="R127" s="331"/>
      <c r="S127" s="331"/>
      <c r="T127" s="331"/>
      <c r="U127" s="331"/>
      <c r="V127" s="331"/>
      <c r="W127" s="331"/>
      <c r="X127" s="331"/>
      <c r="Y127" s="331"/>
      <c r="Z127" s="331"/>
      <c r="AA127" s="331"/>
      <c r="AB127" s="331"/>
      <c r="AC127" s="331"/>
      <c r="AD127" s="331"/>
      <c r="AE127" s="331"/>
      <c r="AF127" s="331"/>
      <c r="AG127" s="331"/>
      <c r="AH127" s="331"/>
      <c r="AI127" s="331"/>
      <c r="AJ127" s="331"/>
      <c r="AK127" s="331"/>
      <c r="AL127" s="331"/>
    </row>
    <row r="128" spans="1:38" ht="13.5" x14ac:dyDescent="0.15">
      <c r="A128" s="331"/>
      <c r="B128" s="331"/>
      <c r="C128" s="331"/>
      <c r="D128" s="331"/>
      <c r="E128" s="331"/>
      <c r="F128" s="331"/>
      <c r="G128" s="331"/>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31"/>
    </row>
    <row r="129" spans="1:38" ht="13.5" x14ac:dyDescent="0.15">
      <c r="A129" s="331"/>
      <c r="B129" s="331"/>
      <c r="C129" s="331"/>
      <c r="D129" s="331"/>
      <c r="E129" s="331"/>
      <c r="F129" s="331"/>
      <c r="G129" s="331"/>
      <c r="H129" s="331"/>
      <c r="I129" s="331"/>
      <c r="J129" s="331"/>
      <c r="K129" s="331"/>
      <c r="L129" s="331"/>
      <c r="M129" s="331"/>
      <c r="N129" s="331"/>
      <c r="O129" s="331"/>
      <c r="P129" s="331"/>
      <c r="Q129" s="331"/>
      <c r="R129" s="331"/>
      <c r="S129" s="331"/>
      <c r="T129" s="331"/>
      <c r="U129" s="331"/>
      <c r="V129" s="331"/>
      <c r="W129" s="331"/>
      <c r="X129" s="331"/>
      <c r="Y129" s="331"/>
      <c r="Z129" s="331"/>
      <c r="AA129" s="331"/>
      <c r="AB129" s="331"/>
      <c r="AC129" s="331"/>
      <c r="AD129" s="331"/>
      <c r="AE129" s="331"/>
      <c r="AF129" s="331"/>
      <c r="AG129" s="331"/>
      <c r="AH129" s="331"/>
      <c r="AI129" s="331"/>
      <c r="AJ129" s="331"/>
      <c r="AK129" s="331"/>
      <c r="AL129" s="331"/>
    </row>
    <row r="130" spans="1:38" ht="13.5" x14ac:dyDescent="0.15">
      <c r="A130" s="331"/>
      <c r="B130" s="331"/>
      <c r="C130" s="331"/>
      <c r="D130" s="331"/>
      <c r="E130" s="331"/>
      <c r="F130" s="331"/>
      <c r="G130" s="331"/>
      <c r="H130" s="331"/>
      <c r="I130" s="331"/>
      <c r="J130" s="331"/>
      <c r="K130" s="331"/>
      <c r="L130" s="331"/>
      <c r="M130" s="331"/>
      <c r="N130" s="331"/>
      <c r="O130" s="331"/>
      <c r="P130" s="331"/>
      <c r="Q130" s="331"/>
      <c r="R130" s="331"/>
      <c r="S130" s="331"/>
      <c r="T130" s="331"/>
      <c r="U130" s="331"/>
      <c r="V130" s="331"/>
      <c r="W130" s="331"/>
      <c r="X130" s="331"/>
      <c r="Y130" s="331"/>
      <c r="Z130" s="331"/>
      <c r="AA130" s="331"/>
      <c r="AB130" s="331"/>
      <c r="AC130" s="331"/>
      <c r="AD130" s="331"/>
      <c r="AE130" s="331"/>
      <c r="AF130" s="331"/>
      <c r="AG130" s="331"/>
      <c r="AH130" s="331"/>
      <c r="AI130" s="331"/>
      <c r="AJ130" s="331"/>
      <c r="AK130" s="331"/>
      <c r="AL130" s="331"/>
    </row>
    <row r="131" spans="1:38" ht="13.5" x14ac:dyDescent="0.15">
      <c r="A131" s="331"/>
      <c r="B131" s="331"/>
      <c r="C131" s="331"/>
      <c r="D131" s="331"/>
      <c r="E131" s="331"/>
      <c r="F131" s="331"/>
      <c r="G131" s="331"/>
      <c r="H131" s="331"/>
      <c r="I131" s="331"/>
      <c r="J131" s="331"/>
      <c r="K131" s="331"/>
      <c r="L131" s="331"/>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row>
    <row r="132" spans="1:38" ht="13.5" x14ac:dyDescent="0.15">
      <c r="A132" s="331"/>
      <c r="B132" s="331"/>
      <c r="C132" s="331"/>
      <c r="D132" s="331"/>
      <c r="E132" s="331"/>
      <c r="F132" s="331"/>
      <c r="G132" s="331"/>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row>
    <row r="133" spans="1:38" ht="13.5" x14ac:dyDescent="0.15">
      <c r="A133" s="331"/>
      <c r="B133" s="331"/>
      <c r="C133" s="331"/>
      <c r="D133" s="331"/>
      <c r="E133" s="331"/>
      <c r="F133" s="331"/>
      <c r="G133" s="331"/>
      <c r="H133" s="331"/>
      <c r="I133" s="331"/>
      <c r="J133" s="331"/>
      <c r="K133" s="331"/>
      <c r="L133" s="331"/>
      <c r="M133" s="331"/>
      <c r="N133" s="331"/>
      <c r="O133" s="331"/>
      <c r="P133" s="331"/>
      <c r="Q133" s="331"/>
      <c r="R133" s="331"/>
      <c r="S133" s="331"/>
      <c r="T133" s="331"/>
      <c r="U133" s="331"/>
      <c r="V133" s="331"/>
      <c r="W133" s="331"/>
      <c r="X133" s="331"/>
      <c r="Y133" s="331"/>
      <c r="Z133" s="331"/>
      <c r="AA133" s="331"/>
      <c r="AB133" s="331"/>
      <c r="AC133" s="331"/>
      <c r="AD133" s="331"/>
      <c r="AE133" s="331"/>
      <c r="AF133" s="331"/>
      <c r="AG133" s="331"/>
      <c r="AH133" s="331"/>
      <c r="AI133" s="331"/>
      <c r="AJ133" s="331"/>
      <c r="AK133" s="331"/>
      <c r="AL133" s="331"/>
    </row>
    <row r="134" spans="1:38" ht="13.5" x14ac:dyDescent="0.15">
      <c r="A134" s="331"/>
      <c r="B134" s="331"/>
      <c r="C134" s="331"/>
      <c r="D134" s="331"/>
      <c r="E134" s="331"/>
      <c r="F134" s="331"/>
      <c r="G134" s="331"/>
      <c r="H134" s="331"/>
      <c r="I134" s="331"/>
      <c r="J134" s="331"/>
      <c r="K134" s="331"/>
      <c r="L134" s="331"/>
      <c r="M134" s="331"/>
      <c r="N134" s="331"/>
      <c r="O134" s="331"/>
      <c r="P134" s="331"/>
      <c r="Q134" s="331"/>
      <c r="R134" s="331"/>
      <c r="S134" s="331"/>
      <c r="T134" s="331"/>
      <c r="U134" s="331"/>
      <c r="V134" s="331"/>
      <c r="W134" s="331"/>
      <c r="X134" s="331"/>
      <c r="Y134" s="331"/>
      <c r="Z134" s="331"/>
      <c r="AA134" s="331"/>
      <c r="AB134" s="331"/>
      <c r="AC134" s="331"/>
      <c r="AD134" s="331"/>
      <c r="AE134" s="331"/>
      <c r="AF134" s="331"/>
      <c r="AG134" s="331"/>
      <c r="AH134" s="331"/>
      <c r="AI134" s="331"/>
      <c r="AJ134" s="331"/>
      <c r="AK134" s="331"/>
      <c r="AL134" s="331"/>
    </row>
    <row r="135" spans="1:38" ht="13.5" x14ac:dyDescent="0.15">
      <c r="A135" s="331"/>
      <c r="B135" s="331"/>
      <c r="C135" s="331"/>
      <c r="D135" s="331"/>
      <c r="E135" s="331"/>
      <c r="F135" s="331"/>
      <c r="G135" s="331"/>
      <c r="H135" s="331"/>
      <c r="I135" s="331"/>
      <c r="J135" s="331"/>
      <c r="K135" s="331"/>
      <c r="L135" s="331"/>
      <c r="M135" s="331"/>
      <c r="N135" s="331"/>
      <c r="O135" s="331"/>
      <c r="P135" s="331"/>
      <c r="Q135" s="331"/>
      <c r="R135" s="331"/>
      <c r="S135" s="331"/>
      <c r="T135" s="331"/>
      <c r="U135" s="331"/>
      <c r="V135" s="331"/>
      <c r="W135" s="331"/>
      <c r="X135" s="331"/>
      <c r="Y135" s="331"/>
      <c r="Z135" s="331"/>
      <c r="AA135" s="331"/>
      <c r="AB135" s="331"/>
      <c r="AC135" s="331"/>
      <c r="AD135" s="331"/>
      <c r="AE135" s="331"/>
      <c r="AF135" s="331"/>
      <c r="AG135" s="331"/>
      <c r="AH135" s="331"/>
      <c r="AI135" s="331"/>
      <c r="AJ135" s="331"/>
      <c r="AK135" s="331"/>
      <c r="AL135" s="331"/>
    </row>
    <row r="136" spans="1:38" ht="13.5" x14ac:dyDescent="0.15">
      <c r="A136" s="331"/>
      <c r="B136" s="331"/>
      <c r="C136" s="331"/>
      <c r="D136" s="331"/>
      <c r="E136" s="331"/>
      <c r="F136" s="331"/>
      <c r="G136" s="331"/>
      <c r="H136" s="331"/>
      <c r="I136" s="331"/>
      <c r="J136" s="331"/>
      <c r="K136" s="331"/>
      <c r="L136" s="331"/>
      <c r="M136" s="331"/>
      <c r="N136" s="331"/>
      <c r="O136" s="331"/>
      <c r="P136" s="331"/>
      <c r="Q136" s="331"/>
      <c r="R136" s="331"/>
      <c r="S136" s="331"/>
      <c r="T136" s="331"/>
      <c r="U136" s="331"/>
      <c r="V136" s="331"/>
      <c r="W136" s="331"/>
      <c r="X136" s="331"/>
      <c r="Y136" s="331"/>
      <c r="Z136" s="331"/>
      <c r="AA136" s="331"/>
      <c r="AB136" s="331"/>
      <c r="AC136" s="331"/>
      <c r="AD136" s="331"/>
      <c r="AE136" s="331"/>
      <c r="AF136" s="331"/>
      <c r="AG136" s="331"/>
      <c r="AH136" s="331"/>
      <c r="AI136" s="331"/>
      <c r="AJ136" s="331"/>
      <c r="AK136" s="331"/>
      <c r="AL136" s="331"/>
    </row>
    <row r="137" spans="1:38" ht="13.5" x14ac:dyDescent="0.15">
      <c r="A137" s="331"/>
      <c r="B137" s="331"/>
      <c r="C137" s="331"/>
      <c r="D137" s="331"/>
      <c r="E137" s="331"/>
      <c r="F137" s="331"/>
      <c r="G137" s="331"/>
      <c r="H137" s="331"/>
      <c r="I137" s="331"/>
      <c r="J137" s="331"/>
      <c r="K137" s="331"/>
      <c r="L137" s="331"/>
      <c r="M137" s="331"/>
      <c r="N137" s="331"/>
      <c r="O137" s="331"/>
      <c r="P137" s="331"/>
      <c r="Q137" s="331"/>
      <c r="R137" s="331"/>
      <c r="S137" s="331"/>
      <c r="T137" s="331"/>
      <c r="U137" s="331"/>
      <c r="V137" s="331"/>
      <c r="W137" s="331"/>
      <c r="X137" s="331"/>
      <c r="Y137" s="331"/>
      <c r="Z137" s="331"/>
      <c r="AA137" s="331"/>
      <c r="AB137" s="331"/>
      <c r="AC137" s="331"/>
      <c r="AD137" s="331"/>
      <c r="AE137" s="331"/>
      <c r="AF137" s="331"/>
      <c r="AG137" s="331"/>
      <c r="AH137" s="331"/>
      <c r="AI137" s="331"/>
      <c r="AJ137" s="331"/>
      <c r="AK137" s="331"/>
      <c r="AL137" s="331"/>
    </row>
    <row r="138" spans="1:38" ht="13.5" x14ac:dyDescent="0.15">
      <c r="A138" s="331"/>
      <c r="B138" s="331"/>
      <c r="C138" s="331"/>
      <c r="D138" s="331"/>
      <c r="E138" s="331"/>
      <c r="F138" s="331"/>
      <c r="G138" s="331"/>
      <c r="H138" s="331"/>
      <c r="I138" s="331"/>
      <c r="J138" s="331"/>
      <c r="K138" s="331"/>
      <c r="L138" s="331"/>
      <c r="M138" s="331"/>
      <c r="N138" s="331"/>
      <c r="O138" s="331"/>
      <c r="P138" s="331"/>
      <c r="Q138" s="331"/>
      <c r="R138" s="331"/>
      <c r="S138" s="331"/>
      <c r="T138" s="331"/>
      <c r="U138" s="331"/>
      <c r="V138" s="331"/>
      <c r="W138" s="331"/>
      <c r="X138" s="331"/>
      <c r="Y138" s="331"/>
      <c r="Z138" s="331"/>
      <c r="AA138" s="331"/>
      <c r="AB138" s="331"/>
      <c r="AC138" s="331"/>
      <c r="AD138" s="331"/>
      <c r="AE138" s="331"/>
      <c r="AF138" s="331"/>
      <c r="AG138" s="331"/>
      <c r="AH138" s="331"/>
      <c r="AI138" s="331"/>
      <c r="AJ138" s="331"/>
      <c r="AK138" s="331"/>
      <c r="AL138" s="331"/>
    </row>
    <row r="139" spans="1:38" ht="13.5" x14ac:dyDescent="0.15">
      <c r="A139" s="331"/>
      <c r="B139" s="331"/>
      <c r="C139" s="331"/>
      <c r="D139" s="331"/>
      <c r="E139" s="331"/>
      <c r="F139" s="331"/>
      <c r="G139" s="331"/>
      <c r="H139" s="331"/>
      <c r="I139" s="331"/>
      <c r="J139" s="331"/>
      <c r="K139" s="331"/>
      <c r="L139" s="331"/>
      <c r="M139" s="331"/>
      <c r="N139" s="331"/>
      <c r="O139" s="331"/>
      <c r="P139" s="331"/>
      <c r="Q139" s="331"/>
      <c r="R139" s="331"/>
      <c r="S139" s="331"/>
      <c r="T139" s="331"/>
      <c r="U139" s="331"/>
      <c r="V139" s="331"/>
      <c r="W139" s="331"/>
      <c r="X139" s="331"/>
      <c r="Y139" s="331"/>
      <c r="Z139" s="331"/>
      <c r="AA139" s="331"/>
      <c r="AB139" s="331"/>
      <c r="AC139" s="331"/>
      <c r="AD139" s="331"/>
      <c r="AE139" s="331"/>
      <c r="AF139" s="331"/>
      <c r="AG139" s="331"/>
      <c r="AH139" s="331"/>
      <c r="AI139" s="331"/>
      <c r="AJ139" s="331"/>
      <c r="AK139" s="331"/>
      <c r="AL139" s="331"/>
    </row>
    <row r="140" spans="1:38" ht="13.5" x14ac:dyDescent="0.15">
      <c r="A140" s="331"/>
      <c r="B140" s="331"/>
      <c r="C140" s="331"/>
      <c r="D140" s="331"/>
      <c r="E140" s="331"/>
      <c r="F140" s="331"/>
      <c r="G140" s="331"/>
      <c r="H140" s="331"/>
      <c r="I140" s="331"/>
      <c r="J140" s="331"/>
      <c r="K140" s="331"/>
      <c r="L140" s="331"/>
      <c r="M140" s="331"/>
      <c r="N140" s="331"/>
      <c r="O140" s="331"/>
      <c r="P140" s="331"/>
      <c r="Q140" s="331"/>
      <c r="R140" s="331"/>
      <c r="S140" s="331"/>
      <c r="T140" s="331"/>
      <c r="U140" s="331"/>
      <c r="V140" s="331"/>
      <c r="W140" s="331"/>
      <c r="X140" s="331"/>
      <c r="Y140" s="331"/>
      <c r="Z140" s="331"/>
      <c r="AA140" s="331"/>
      <c r="AB140" s="331"/>
      <c r="AC140" s="331"/>
      <c r="AD140" s="331"/>
      <c r="AE140" s="331"/>
      <c r="AF140" s="331"/>
      <c r="AG140" s="331"/>
      <c r="AH140" s="331"/>
      <c r="AI140" s="331"/>
      <c r="AJ140" s="331"/>
      <c r="AK140" s="331"/>
      <c r="AL140" s="331"/>
    </row>
    <row r="141" spans="1:38" ht="13.5" x14ac:dyDescent="0.15">
      <c r="A141" s="331"/>
      <c r="B141" s="331"/>
      <c r="C141" s="331"/>
      <c r="D141" s="331"/>
      <c r="E141" s="331"/>
      <c r="F141" s="331"/>
      <c r="G141" s="331"/>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331"/>
      <c r="AG141" s="331"/>
      <c r="AH141" s="331"/>
      <c r="AI141" s="331"/>
      <c r="AJ141" s="331"/>
      <c r="AK141" s="331"/>
      <c r="AL141" s="331"/>
    </row>
    <row r="142" spans="1:38" ht="13.5" x14ac:dyDescent="0.15">
      <c r="A142" s="331"/>
      <c r="B142" s="331"/>
      <c r="C142" s="331"/>
      <c r="D142" s="331"/>
      <c r="E142" s="331"/>
      <c r="F142" s="331"/>
      <c r="G142" s="331"/>
      <c r="H142" s="331"/>
      <c r="I142" s="331"/>
      <c r="J142" s="331"/>
      <c r="K142" s="331"/>
      <c r="L142" s="331"/>
      <c r="M142" s="331"/>
      <c r="N142" s="331"/>
      <c r="O142" s="331"/>
      <c r="P142" s="331"/>
      <c r="Q142" s="331"/>
      <c r="R142" s="331"/>
      <c r="S142" s="331"/>
      <c r="T142" s="331"/>
      <c r="U142" s="331"/>
      <c r="V142" s="331"/>
      <c r="W142" s="331"/>
      <c r="X142" s="331"/>
      <c r="Y142" s="331"/>
      <c r="Z142" s="331"/>
      <c r="AA142" s="331"/>
      <c r="AB142" s="331"/>
      <c r="AC142" s="331"/>
      <c r="AD142" s="331"/>
      <c r="AE142" s="331"/>
      <c r="AF142" s="331"/>
      <c r="AG142" s="331"/>
      <c r="AH142" s="331"/>
      <c r="AI142" s="331"/>
      <c r="AJ142" s="331"/>
      <c r="AK142" s="331"/>
      <c r="AL142" s="331"/>
    </row>
    <row r="143" spans="1:38" ht="13.5" x14ac:dyDescent="0.15">
      <c r="A143" s="331"/>
      <c r="B143" s="331"/>
      <c r="C143" s="331"/>
      <c r="D143" s="331"/>
      <c r="E143" s="331"/>
      <c r="F143" s="331"/>
      <c r="G143" s="331"/>
      <c r="H143" s="331"/>
      <c r="I143" s="331"/>
      <c r="J143" s="331"/>
      <c r="K143" s="331"/>
      <c r="L143" s="331"/>
      <c r="M143" s="331"/>
      <c r="N143" s="331"/>
      <c r="O143" s="331"/>
      <c r="P143" s="331"/>
      <c r="Q143" s="331"/>
      <c r="R143" s="331"/>
      <c r="S143" s="331"/>
      <c r="T143" s="331"/>
      <c r="U143" s="331"/>
      <c r="V143" s="331"/>
      <c r="W143" s="331"/>
      <c r="X143" s="331"/>
      <c r="Y143" s="331"/>
      <c r="Z143" s="331"/>
      <c r="AA143" s="331"/>
      <c r="AB143" s="331"/>
      <c r="AC143" s="331"/>
      <c r="AD143" s="331"/>
      <c r="AE143" s="331"/>
      <c r="AF143" s="331"/>
      <c r="AG143" s="331"/>
      <c r="AH143" s="331"/>
      <c r="AI143" s="331"/>
      <c r="AJ143" s="331"/>
      <c r="AK143" s="331"/>
      <c r="AL143" s="331"/>
    </row>
    <row r="144" spans="1:38" ht="13.5" x14ac:dyDescent="0.15">
      <c r="A144" s="331"/>
      <c r="B144" s="331"/>
      <c r="C144" s="331"/>
      <c r="D144" s="331"/>
      <c r="E144" s="331"/>
      <c r="F144" s="331"/>
      <c r="G144" s="331"/>
      <c r="H144" s="331"/>
      <c r="I144" s="331"/>
      <c r="J144" s="331"/>
      <c r="K144" s="331"/>
      <c r="L144" s="331"/>
      <c r="M144" s="331"/>
      <c r="N144" s="331"/>
      <c r="O144" s="331"/>
      <c r="P144" s="331"/>
      <c r="Q144" s="331"/>
      <c r="R144" s="331"/>
      <c r="S144" s="331"/>
      <c r="T144" s="331"/>
      <c r="U144" s="331"/>
      <c r="V144" s="331"/>
      <c r="W144" s="331"/>
      <c r="X144" s="331"/>
      <c r="Y144" s="331"/>
      <c r="Z144" s="331"/>
      <c r="AA144" s="331"/>
      <c r="AB144" s="331"/>
      <c r="AC144" s="331"/>
      <c r="AD144" s="331"/>
      <c r="AE144" s="331"/>
      <c r="AF144" s="331"/>
      <c r="AG144" s="331"/>
      <c r="AH144" s="331"/>
      <c r="AI144" s="331"/>
      <c r="AJ144" s="331"/>
      <c r="AK144" s="331"/>
      <c r="AL144" s="331"/>
    </row>
    <row r="145" spans="1:38" ht="13.5" x14ac:dyDescent="0.15">
      <c r="A145" s="331"/>
      <c r="B145" s="331"/>
      <c r="C145" s="331"/>
      <c r="D145" s="331"/>
      <c r="E145" s="331"/>
      <c r="F145" s="331"/>
      <c r="G145" s="331"/>
      <c r="H145" s="331"/>
      <c r="I145" s="331"/>
      <c r="J145" s="331"/>
      <c r="K145" s="331"/>
      <c r="L145" s="331"/>
      <c r="M145" s="331"/>
      <c r="N145" s="331"/>
      <c r="O145" s="331"/>
      <c r="P145" s="331"/>
      <c r="Q145" s="331"/>
      <c r="R145" s="331"/>
      <c r="S145" s="331"/>
      <c r="T145" s="331"/>
      <c r="U145" s="331"/>
      <c r="V145" s="331"/>
      <c r="W145" s="331"/>
      <c r="X145" s="331"/>
      <c r="Y145" s="331"/>
      <c r="Z145" s="331"/>
      <c r="AA145" s="331"/>
      <c r="AB145" s="331"/>
      <c r="AC145" s="331"/>
      <c r="AD145" s="331"/>
      <c r="AE145" s="331"/>
      <c r="AF145" s="331"/>
      <c r="AG145" s="331"/>
      <c r="AH145" s="331"/>
      <c r="AI145" s="331"/>
      <c r="AJ145" s="331"/>
      <c r="AK145" s="331"/>
      <c r="AL145" s="331"/>
    </row>
    <row r="146" spans="1:38" ht="13.5" x14ac:dyDescent="0.15">
      <c r="A146" s="331"/>
      <c r="B146" s="331"/>
      <c r="C146" s="331"/>
      <c r="D146" s="331"/>
      <c r="E146" s="331"/>
      <c r="F146" s="331"/>
      <c r="G146" s="331"/>
      <c r="H146" s="331"/>
      <c r="I146" s="331"/>
      <c r="J146" s="331"/>
      <c r="K146" s="331"/>
      <c r="L146" s="331"/>
      <c r="M146" s="331"/>
      <c r="N146" s="331"/>
      <c r="O146" s="331"/>
      <c r="P146" s="331"/>
      <c r="Q146" s="331"/>
      <c r="R146" s="331"/>
      <c r="S146" s="331"/>
      <c r="T146" s="331"/>
      <c r="U146" s="331"/>
      <c r="V146" s="331"/>
      <c r="W146" s="331"/>
      <c r="X146" s="331"/>
      <c r="Y146" s="331"/>
      <c r="Z146" s="331"/>
      <c r="AA146" s="331"/>
      <c r="AB146" s="331"/>
      <c r="AC146" s="331"/>
      <c r="AD146" s="331"/>
      <c r="AE146" s="331"/>
      <c r="AF146" s="331"/>
      <c r="AG146" s="331"/>
      <c r="AH146" s="331"/>
      <c r="AI146" s="331"/>
      <c r="AJ146" s="331"/>
      <c r="AK146" s="331"/>
      <c r="AL146" s="331"/>
    </row>
    <row r="147" spans="1:38" ht="13.5" x14ac:dyDescent="0.15">
      <c r="A147" s="331"/>
      <c r="B147" s="331"/>
      <c r="C147" s="331"/>
      <c r="D147" s="331"/>
      <c r="E147" s="331"/>
      <c r="F147" s="331"/>
      <c r="G147" s="331"/>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331"/>
      <c r="AG147" s="331"/>
      <c r="AH147" s="331"/>
      <c r="AI147" s="331"/>
      <c r="AJ147" s="331"/>
      <c r="AK147" s="331"/>
      <c r="AL147" s="331"/>
    </row>
    <row r="148" spans="1:38" ht="13.5" x14ac:dyDescent="0.15">
      <c r="A148" s="331"/>
      <c r="B148" s="331"/>
      <c r="C148" s="331"/>
      <c r="D148" s="331"/>
      <c r="E148" s="331"/>
      <c r="F148" s="331"/>
      <c r="G148" s="331"/>
      <c r="H148" s="331"/>
      <c r="I148" s="331"/>
      <c r="J148" s="331"/>
      <c r="K148" s="331"/>
      <c r="L148" s="331"/>
      <c r="M148" s="331"/>
      <c r="N148" s="331"/>
      <c r="O148" s="331"/>
      <c r="P148" s="331"/>
      <c r="Q148" s="331"/>
      <c r="R148" s="331"/>
      <c r="S148" s="331"/>
      <c r="T148" s="331"/>
      <c r="U148" s="331"/>
      <c r="V148" s="331"/>
      <c r="W148" s="331"/>
      <c r="X148" s="331"/>
      <c r="Y148" s="331"/>
      <c r="Z148" s="331"/>
      <c r="AA148" s="331"/>
      <c r="AB148" s="331"/>
      <c r="AC148" s="331"/>
      <c r="AD148" s="331"/>
      <c r="AE148" s="331"/>
      <c r="AF148" s="331"/>
      <c r="AG148" s="331"/>
      <c r="AH148" s="331"/>
      <c r="AI148" s="331"/>
      <c r="AJ148" s="331"/>
      <c r="AK148" s="331"/>
      <c r="AL148" s="331"/>
    </row>
    <row r="149" spans="1:38" ht="13.5" x14ac:dyDescent="0.15">
      <c r="A149" s="331"/>
      <c r="B149" s="331"/>
      <c r="C149" s="331"/>
      <c r="D149" s="331"/>
      <c r="E149" s="331"/>
      <c r="F149" s="331"/>
      <c r="G149" s="331"/>
      <c r="H149" s="331"/>
      <c r="I149" s="331"/>
      <c r="J149" s="331"/>
      <c r="K149" s="331"/>
      <c r="L149" s="331"/>
      <c r="M149" s="331"/>
      <c r="N149" s="331"/>
      <c r="O149" s="331"/>
      <c r="P149" s="331"/>
      <c r="Q149" s="331"/>
      <c r="R149" s="331"/>
      <c r="S149" s="331"/>
      <c r="T149" s="331"/>
      <c r="U149" s="331"/>
      <c r="V149" s="331"/>
      <c r="W149" s="331"/>
      <c r="X149" s="331"/>
      <c r="Y149" s="331"/>
      <c r="Z149" s="331"/>
      <c r="AA149" s="331"/>
      <c r="AB149" s="331"/>
      <c r="AC149" s="331"/>
      <c r="AD149" s="331"/>
      <c r="AE149" s="331"/>
      <c r="AF149" s="331"/>
      <c r="AG149" s="331"/>
      <c r="AH149" s="331"/>
      <c r="AI149" s="331"/>
      <c r="AJ149" s="331"/>
      <c r="AK149" s="331"/>
      <c r="AL149" s="331"/>
    </row>
    <row r="150" spans="1:38" ht="13.5" x14ac:dyDescent="0.15">
      <c r="A150" s="331"/>
      <c r="B150" s="331"/>
      <c r="C150" s="331"/>
      <c r="D150" s="331"/>
      <c r="E150" s="331"/>
      <c r="F150" s="331"/>
      <c r="G150" s="331"/>
      <c r="H150" s="331"/>
      <c r="I150" s="331"/>
      <c r="J150" s="331"/>
      <c r="K150" s="331"/>
      <c r="L150" s="331"/>
      <c r="M150" s="331"/>
      <c r="N150" s="331"/>
      <c r="O150" s="331"/>
      <c r="P150" s="331"/>
      <c r="Q150" s="331"/>
      <c r="R150" s="331"/>
      <c r="S150" s="331"/>
      <c r="T150" s="331"/>
      <c r="U150" s="331"/>
      <c r="V150" s="331"/>
      <c r="W150" s="331"/>
      <c r="X150" s="331"/>
      <c r="Y150" s="331"/>
      <c r="Z150" s="331"/>
      <c r="AA150" s="331"/>
      <c r="AB150" s="331"/>
      <c r="AC150" s="331"/>
      <c r="AD150" s="331"/>
      <c r="AE150" s="331"/>
      <c r="AF150" s="331"/>
      <c r="AG150" s="331"/>
      <c r="AH150" s="331"/>
      <c r="AI150" s="331"/>
      <c r="AJ150" s="331"/>
      <c r="AK150" s="331"/>
      <c r="AL150" s="331"/>
    </row>
    <row r="151" spans="1:38" ht="13.5" x14ac:dyDescent="0.15">
      <c r="A151" s="331"/>
      <c r="B151" s="331"/>
      <c r="C151" s="331"/>
      <c r="D151" s="331"/>
      <c r="E151" s="331"/>
      <c r="F151" s="331"/>
      <c r="G151" s="331"/>
      <c r="H151" s="331"/>
      <c r="I151" s="331"/>
      <c r="J151" s="331"/>
      <c r="K151" s="331"/>
      <c r="L151" s="331"/>
      <c r="M151" s="331"/>
      <c r="N151" s="331"/>
      <c r="O151" s="331"/>
      <c r="P151" s="331"/>
      <c r="Q151" s="331"/>
      <c r="R151" s="331"/>
      <c r="S151" s="331"/>
      <c r="T151" s="331"/>
      <c r="U151" s="331"/>
      <c r="V151" s="331"/>
      <c r="W151" s="331"/>
      <c r="X151" s="331"/>
      <c r="Y151" s="331"/>
      <c r="Z151" s="331"/>
      <c r="AA151" s="331"/>
      <c r="AB151" s="331"/>
      <c r="AC151" s="331"/>
      <c r="AD151" s="331"/>
      <c r="AE151" s="331"/>
      <c r="AF151" s="331"/>
      <c r="AG151" s="331"/>
      <c r="AH151" s="331"/>
      <c r="AI151" s="331"/>
      <c r="AJ151" s="331"/>
      <c r="AK151" s="331"/>
      <c r="AL151" s="331"/>
    </row>
    <row r="152" spans="1:38" ht="13.5" x14ac:dyDescent="0.15">
      <c r="A152" s="331"/>
      <c r="B152" s="331"/>
      <c r="C152" s="331"/>
      <c r="D152" s="331"/>
      <c r="E152" s="331"/>
      <c r="F152" s="331"/>
      <c r="G152" s="331"/>
      <c r="H152" s="331"/>
      <c r="I152" s="331"/>
      <c r="J152" s="331"/>
      <c r="K152" s="331"/>
      <c r="L152" s="331"/>
      <c r="M152" s="331"/>
      <c r="N152" s="331"/>
      <c r="O152" s="331"/>
      <c r="P152" s="331"/>
      <c r="Q152" s="331"/>
      <c r="R152" s="331"/>
      <c r="S152" s="331"/>
      <c r="T152" s="331"/>
      <c r="U152" s="331"/>
      <c r="V152" s="331"/>
      <c r="W152" s="331"/>
      <c r="X152" s="331"/>
      <c r="Y152" s="331"/>
      <c r="Z152" s="331"/>
      <c r="AA152" s="331"/>
      <c r="AB152" s="331"/>
      <c r="AC152" s="331"/>
      <c r="AD152" s="331"/>
      <c r="AE152" s="331"/>
      <c r="AF152" s="331"/>
      <c r="AG152" s="331"/>
      <c r="AH152" s="331"/>
      <c r="AI152" s="331"/>
      <c r="AJ152" s="331"/>
      <c r="AK152" s="331"/>
      <c r="AL152" s="331"/>
    </row>
    <row r="153" spans="1:38" ht="13.5" x14ac:dyDescent="0.15">
      <c r="A153" s="331"/>
      <c r="B153" s="331"/>
      <c r="C153" s="331"/>
      <c r="D153" s="331"/>
      <c r="E153" s="331"/>
      <c r="F153" s="331"/>
      <c r="G153" s="331"/>
      <c r="H153" s="331"/>
      <c r="I153" s="331"/>
      <c r="J153" s="331"/>
      <c r="K153" s="331"/>
      <c r="L153" s="331"/>
      <c r="M153" s="331"/>
      <c r="N153" s="331"/>
      <c r="O153" s="331"/>
      <c r="P153" s="331"/>
      <c r="Q153" s="331"/>
      <c r="R153" s="331"/>
      <c r="S153" s="331"/>
      <c r="T153" s="331"/>
      <c r="U153" s="331"/>
      <c r="V153" s="331"/>
      <c r="W153" s="331"/>
      <c r="X153" s="331"/>
      <c r="Y153" s="331"/>
      <c r="Z153" s="331"/>
      <c r="AA153" s="331"/>
      <c r="AB153" s="331"/>
      <c r="AC153" s="331"/>
      <c r="AD153" s="331"/>
      <c r="AE153" s="331"/>
      <c r="AF153" s="331"/>
      <c r="AG153" s="331"/>
      <c r="AH153" s="331"/>
      <c r="AI153" s="331"/>
      <c r="AJ153" s="331"/>
      <c r="AK153" s="331"/>
      <c r="AL153" s="331"/>
    </row>
    <row r="154" spans="1:38" ht="13.5" x14ac:dyDescent="0.15">
      <c r="A154" s="331"/>
      <c r="B154" s="331"/>
      <c r="C154" s="331"/>
      <c r="D154" s="331"/>
      <c r="E154" s="331"/>
      <c r="F154" s="331"/>
      <c r="G154" s="331"/>
      <c r="H154" s="331"/>
      <c r="I154" s="331"/>
      <c r="J154" s="331"/>
      <c r="K154" s="331"/>
      <c r="L154" s="331"/>
      <c r="M154" s="331"/>
      <c r="N154" s="331"/>
      <c r="O154" s="331"/>
      <c r="P154" s="331"/>
      <c r="Q154" s="331"/>
      <c r="R154" s="331"/>
      <c r="S154" s="331"/>
      <c r="T154" s="331"/>
      <c r="U154" s="331"/>
      <c r="V154" s="331"/>
      <c r="W154" s="331"/>
      <c r="X154" s="331"/>
      <c r="Y154" s="331"/>
      <c r="Z154" s="331"/>
      <c r="AA154" s="331"/>
      <c r="AB154" s="331"/>
      <c r="AC154" s="331"/>
      <c r="AD154" s="331"/>
      <c r="AE154" s="331"/>
      <c r="AF154" s="331"/>
      <c r="AG154" s="331"/>
      <c r="AH154" s="331"/>
      <c r="AI154" s="331"/>
      <c r="AJ154" s="331"/>
      <c r="AK154" s="331"/>
      <c r="AL154" s="331"/>
    </row>
    <row r="155" spans="1:38" ht="13.5" x14ac:dyDescent="0.15">
      <c r="A155" s="331"/>
      <c r="B155" s="331"/>
      <c r="C155" s="331"/>
      <c r="D155" s="331"/>
      <c r="E155" s="331"/>
      <c r="F155" s="331"/>
      <c r="G155" s="331"/>
      <c r="H155" s="331"/>
      <c r="I155" s="331"/>
      <c r="J155" s="331"/>
      <c r="K155" s="331"/>
      <c r="L155" s="331"/>
      <c r="M155" s="331"/>
      <c r="N155" s="331"/>
      <c r="O155" s="331"/>
      <c r="P155" s="331"/>
      <c r="Q155" s="331"/>
      <c r="R155" s="331"/>
      <c r="S155" s="331"/>
      <c r="T155" s="331"/>
      <c r="U155" s="331"/>
      <c r="V155" s="331"/>
      <c r="W155" s="331"/>
      <c r="X155" s="331"/>
      <c r="Y155" s="331"/>
      <c r="Z155" s="331"/>
      <c r="AA155" s="331"/>
      <c r="AB155" s="331"/>
      <c r="AC155" s="331"/>
      <c r="AD155" s="331"/>
      <c r="AE155" s="331"/>
      <c r="AF155" s="331"/>
      <c r="AG155" s="331"/>
      <c r="AH155" s="331"/>
      <c r="AI155" s="331"/>
      <c r="AJ155" s="331"/>
      <c r="AK155" s="331"/>
      <c r="AL155" s="331"/>
    </row>
    <row r="156" spans="1:38" ht="13.5" x14ac:dyDescent="0.15">
      <c r="A156" s="331"/>
      <c r="B156" s="331"/>
      <c r="C156" s="331"/>
      <c r="D156" s="331"/>
      <c r="E156" s="331"/>
      <c r="F156" s="331"/>
      <c r="G156" s="331"/>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row>
    <row r="157" spans="1:38" ht="13.5" x14ac:dyDescent="0.15">
      <c r="A157" s="331"/>
      <c r="B157" s="331"/>
      <c r="C157" s="331"/>
      <c r="D157" s="331"/>
      <c r="E157" s="331"/>
      <c r="F157" s="331"/>
      <c r="G157" s="331"/>
      <c r="H157" s="331"/>
      <c r="I157" s="331"/>
      <c r="J157" s="331"/>
      <c r="K157" s="331"/>
      <c r="L157" s="331"/>
      <c r="M157" s="331"/>
      <c r="N157" s="331"/>
      <c r="O157" s="331"/>
      <c r="P157" s="331"/>
      <c r="Q157" s="331"/>
      <c r="R157" s="331"/>
      <c r="S157" s="331"/>
      <c r="T157" s="331"/>
      <c r="U157" s="331"/>
      <c r="V157" s="331"/>
      <c r="W157" s="331"/>
      <c r="X157" s="331"/>
      <c r="Y157" s="331"/>
      <c r="Z157" s="331"/>
      <c r="AA157" s="331"/>
      <c r="AB157" s="331"/>
      <c r="AC157" s="331"/>
      <c r="AD157" s="331"/>
      <c r="AE157" s="331"/>
      <c r="AF157" s="331"/>
      <c r="AG157" s="331"/>
      <c r="AH157" s="331"/>
      <c r="AI157" s="331"/>
      <c r="AJ157" s="331"/>
      <c r="AK157" s="331"/>
      <c r="AL157" s="331"/>
    </row>
    <row r="158" spans="1:38" ht="13.5" x14ac:dyDescent="0.15">
      <c r="A158" s="331"/>
      <c r="B158" s="331"/>
      <c r="C158" s="331"/>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c r="AK158" s="331"/>
      <c r="AL158" s="331"/>
    </row>
    <row r="159" spans="1:38" ht="13.5" x14ac:dyDescent="0.15">
      <c r="A159" s="331"/>
      <c r="B159" s="331"/>
      <c r="C159" s="331"/>
      <c r="D159" s="331"/>
      <c r="E159" s="331"/>
      <c r="F159" s="331"/>
      <c r="G159" s="331"/>
      <c r="H159" s="331"/>
      <c r="I159" s="331"/>
      <c r="J159" s="331"/>
      <c r="K159" s="331"/>
      <c r="L159" s="331"/>
      <c r="M159" s="331"/>
      <c r="N159" s="331"/>
      <c r="O159" s="331"/>
      <c r="P159" s="331"/>
      <c r="Q159" s="331"/>
      <c r="R159" s="331"/>
      <c r="S159" s="331"/>
      <c r="T159" s="331"/>
      <c r="U159" s="331"/>
      <c r="V159" s="331"/>
      <c r="W159" s="331"/>
      <c r="X159" s="331"/>
      <c r="Y159" s="331"/>
      <c r="Z159" s="331"/>
      <c r="AA159" s="331"/>
      <c r="AB159" s="331"/>
      <c r="AC159" s="331"/>
      <c r="AD159" s="331"/>
      <c r="AE159" s="331"/>
      <c r="AF159" s="331"/>
      <c r="AG159" s="331"/>
      <c r="AH159" s="331"/>
      <c r="AI159" s="331"/>
      <c r="AJ159" s="331"/>
      <c r="AK159" s="331"/>
      <c r="AL159" s="331"/>
    </row>
    <row r="160" spans="1:38" ht="13.5" x14ac:dyDescent="0.15">
      <c r="A160" s="331"/>
      <c r="B160" s="331"/>
      <c r="C160" s="331"/>
      <c r="D160" s="331"/>
      <c r="E160" s="331"/>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1"/>
      <c r="AC160" s="331"/>
      <c r="AD160" s="331"/>
      <c r="AE160" s="331"/>
      <c r="AF160" s="331"/>
      <c r="AG160" s="331"/>
      <c r="AH160" s="331"/>
      <c r="AI160" s="331"/>
      <c r="AJ160" s="331"/>
      <c r="AK160" s="331"/>
      <c r="AL160" s="331"/>
    </row>
    <row r="161" spans="1:38" ht="13.5" x14ac:dyDescent="0.15">
      <c r="A161" s="331"/>
      <c r="B161" s="331"/>
      <c r="C161" s="331"/>
      <c r="D161" s="331"/>
      <c r="E161" s="331"/>
      <c r="F161" s="331"/>
      <c r="G161" s="331"/>
      <c r="H161" s="331"/>
      <c r="I161" s="331"/>
      <c r="J161" s="331"/>
      <c r="K161" s="331"/>
      <c r="L161" s="331"/>
      <c r="M161" s="331"/>
      <c r="N161" s="331"/>
      <c r="O161" s="331"/>
      <c r="P161" s="331"/>
      <c r="Q161" s="331"/>
      <c r="R161" s="331"/>
      <c r="S161" s="331"/>
      <c r="T161" s="331"/>
      <c r="U161" s="331"/>
      <c r="V161" s="331"/>
      <c r="W161" s="331"/>
      <c r="X161" s="331"/>
      <c r="Y161" s="331"/>
      <c r="Z161" s="331"/>
      <c r="AA161" s="331"/>
      <c r="AB161" s="331"/>
      <c r="AC161" s="331"/>
      <c r="AD161" s="331"/>
      <c r="AE161" s="331"/>
      <c r="AF161" s="331"/>
      <c r="AG161" s="331"/>
      <c r="AH161" s="331"/>
      <c r="AI161" s="331"/>
      <c r="AJ161" s="331"/>
      <c r="AK161" s="331"/>
      <c r="AL161" s="331"/>
    </row>
    <row r="162" spans="1:38" ht="13.5" x14ac:dyDescent="0.15">
      <c r="A162" s="331"/>
      <c r="B162" s="331"/>
      <c r="C162" s="331"/>
      <c r="D162" s="331"/>
      <c r="E162" s="331"/>
      <c r="F162" s="331"/>
      <c r="G162" s="331"/>
      <c r="H162" s="331"/>
      <c r="I162" s="331"/>
      <c r="J162" s="331"/>
      <c r="K162" s="331"/>
      <c r="L162" s="331"/>
      <c r="M162" s="331"/>
      <c r="N162" s="331"/>
      <c r="O162" s="331"/>
      <c r="P162" s="331"/>
      <c r="Q162" s="331"/>
      <c r="R162" s="331"/>
      <c r="S162" s="331"/>
      <c r="T162" s="331"/>
      <c r="U162" s="331"/>
      <c r="V162" s="331"/>
      <c r="W162" s="331"/>
      <c r="X162" s="331"/>
      <c r="Y162" s="331"/>
      <c r="Z162" s="331"/>
      <c r="AA162" s="331"/>
      <c r="AB162" s="331"/>
      <c r="AC162" s="331"/>
      <c r="AD162" s="331"/>
      <c r="AE162" s="331"/>
      <c r="AF162" s="331"/>
      <c r="AG162" s="331"/>
      <c r="AH162" s="331"/>
      <c r="AI162" s="331"/>
      <c r="AJ162" s="331"/>
      <c r="AK162" s="331"/>
      <c r="AL162" s="331"/>
    </row>
    <row r="163" spans="1:38" ht="13.5" x14ac:dyDescent="0.15">
      <c r="A163" s="331"/>
      <c r="B163" s="331"/>
      <c r="C163" s="331"/>
      <c r="D163" s="331"/>
      <c r="E163" s="331"/>
      <c r="F163" s="331"/>
      <c r="G163" s="331"/>
      <c r="H163" s="331"/>
      <c r="I163" s="331"/>
      <c r="J163" s="331"/>
      <c r="K163" s="331"/>
      <c r="L163" s="331"/>
      <c r="M163" s="331"/>
      <c r="N163" s="331"/>
      <c r="O163" s="331"/>
      <c r="P163" s="331"/>
      <c r="Q163" s="331"/>
      <c r="R163" s="331"/>
      <c r="S163" s="331"/>
      <c r="T163" s="331"/>
      <c r="U163" s="331"/>
      <c r="V163" s="331"/>
      <c r="W163" s="331"/>
      <c r="X163" s="331"/>
      <c r="Y163" s="331"/>
      <c r="Z163" s="331"/>
      <c r="AA163" s="331"/>
      <c r="AB163" s="331"/>
      <c r="AC163" s="331"/>
      <c r="AD163" s="331"/>
      <c r="AE163" s="331"/>
      <c r="AF163" s="331"/>
      <c r="AG163" s="331"/>
      <c r="AH163" s="331"/>
      <c r="AI163" s="331"/>
      <c r="AJ163" s="331"/>
      <c r="AK163" s="331"/>
      <c r="AL163" s="331"/>
    </row>
    <row r="164" spans="1:38" ht="13.5" x14ac:dyDescent="0.15">
      <c r="A164" s="331"/>
      <c r="B164" s="331"/>
      <c r="C164" s="331"/>
      <c r="D164" s="331"/>
      <c r="E164" s="331"/>
      <c r="F164" s="331"/>
      <c r="G164" s="331"/>
      <c r="H164" s="331"/>
      <c r="I164" s="331"/>
      <c r="J164" s="331"/>
      <c r="K164" s="331"/>
      <c r="L164" s="331"/>
      <c r="M164" s="331"/>
      <c r="N164" s="331"/>
      <c r="O164" s="331"/>
      <c r="P164" s="331"/>
      <c r="Q164" s="331"/>
      <c r="R164" s="331"/>
      <c r="S164" s="331"/>
      <c r="T164" s="331"/>
      <c r="U164" s="331"/>
      <c r="V164" s="331"/>
      <c r="W164" s="331"/>
      <c r="X164" s="331"/>
      <c r="Y164" s="331"/>
      <c r="Z164" s="331"/>
      <c r="AA164" s="331"/>
      <c r="AB164" s="331"/>
      <c r="AC164" s="331"/>
      <c r="AD164" s="331"/>
      <c r="AE164" s="331"/>
      <c r="AF164" s="331"/>
      <c r="AG164" s="331"/>
      <c r="AH164" s="331"/>
      <c r="AI164" s="331"/>
      <c r="AJ164" s="331"/>
      <c r="AK164" s="331"/>
      <c r="AL164" s="331"/>
    </row>
    <row r="165" spans="1:38" ht="13.5" x14ac:dyDescent="0.15">
      <c r="A165" s="331"/>
      <c r="B165" s="331"/>
      <c r="C165" s="331"/>
      <c r="D165" s="331"/>
      <c r="E165" s="331"/>
      <c r="F165" s="331"/>
      <c r="G165" s="331"/>
      <c r="H165" s="331"/>
      <c r="I165" s="331"/>
      <c r="J165" s="331"/>
      <c r="K165" s="331"/>
      <c r="L165" s="331"/>
      <c r="M165" s="331"/>
      <c r="N165" s="331"/>
      <c r="O165" s="331"/>
      <c r="P165" s="331"/>
      <c r="Q165" s="331"/>
      <c r="R165" s="331"/>
      <c r="S165" s="331"/>
      <c r="T165" s="331"/>
      <c r="U165" s="331"/>
      <c r="V165" s="331"/>
      <c r="W165" s="331"/>
      <c r="X165" s="331"/>
      <c r="Y165" s="331"/>
      <c r="Z165" s="331"/>
      <c r="AA165" s="331"/>
      <c r="AB165" s="331"/>
      <c r="AC165" s="331"/>
      <c r="AD165" s="331"/>
      <c r="AE165" s="331"/>
      <c r="AF165" s="331"/>
      <c r="AG165" s="331"/>
      <c r="AH165" s="331"/>
      <c r="AI165" s="331"/>
      <c r="AJ165" s="331"/>
      <c r="AK165" s="331"/>
      <c r="AL165" s="331"/>
    </row>
    <row r="166" spans="1:38" ht="13.5" x14ac:dyDescent="0.15">
      <c r="A166" s="331"/>
      <c r="B166" s="331"/>
      <c r="C166" s="331"/>
      <c r="D166" s="331"/>
      <c r="E166" s="331"/>
      <c r="F166" s="331"/>
      <c r="G166" s="331"/>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row>
    <row r="167" spans="1:38" ht="13.5" x14ac:dyDescent="0.15">
      <c r="A167" s="331"/>
      <c r="B167" s="331"/>
      <c r="C167" s="331"/>
      <c r="D167" s="331"/>
      <c r="E167" s="331"/>
      <c r="F167" s="331"/>
      <c r="G167" s="331"/>
      <c r="H167" s="331"/>
      <c r="I167" s="331"/>
      <c r="J167" s="331"/>
      <c r="K167" s="331"/>
      <c r="L167" s="331"/>
      <c r="M167" s="331"/>
      <c r="N167" s="331"/>
      <c r="O167" s="331"/>
      <c r="P167" s="331"/>
      <c r="Q167" s="331"/>
      <c r="R167" s="331"/>
      <c r="S167" s="331"/>
      <c r="T167" s="331"/>
      <c r="U167" s="331"/>
      <c r="V167" s="331"/>
      <c r="W167" s="331"/>
      <c r="X167" s="331"/>
      <c r="Y167" s="331"/>
      <c r="Z167" s="331"/>
      <c r="AA167" s="331"/>
      <c r="AB167" s="331"/>
      <c r="AC167" s="331"/>
      <c r="AD167" s="331"/>
      <c r="AE167" s="331"/>
      <c r="AF167" s="331"/>
      <c r="AG167" s="331"/>
      <c r="AH167" s="331"/>
      <c r="AI167" s="331"/>
      <c r="AJ167" s="331"/>
      <c r="AK167" s="331"/>
      <c r="AL167" s="331"/>
    </row>
    <row r="168" spans="1:38" ht="13.5" x14ac:dyDescent="0.15">
      <c r="A168" s="331"/>
      <c r="B168" s="331"/>
      <c r="C168" s="331"/>
      <c r="D168" s="331"/>
      <c r="E168" s="331"/>
      <c r="F168" s="331"/>
      <c r="G168" s="331"/>
      <c r="H168" s="331"/>
      <c r="I168" s="331"/>
      <c r="J168" s="331"/>
      <c r="K168" s="331"/>
      <c r="L168" s="331"/>
      <c r="M168" s="331"/>
      <c r="N168" s="331"/>
      <c r="O168" s="331"/>
      <c r="P168" s="331"/>
      <c r="Q168" s="331"/>
      <c r="R168" s="331"/>
      <c r="S168" s="331"/>
      <c r="T168" s="331"/>
      <c r="U168" s="331"/>
      <c r="V168" s="331"/>
      <c r="W168" s="331"/>
      <c r="X168" s="331"/>
      <c r="Y168" s="331"/>
      <c r="Z168" s="331"/>
      <c r="AA168" s="331"/>
      <c r="AB168" s="331"/>
      <c r="AC168" s="331"/>
      <c r="AD168" s="331"/>
      <c r="AE168" s="331"/>
      <c r="AF168" s="331"/>
      <c r="AG168" s="331"/>
      <c r="AH168" s="331"/>
      <c r="AI168" s="331"/>
      <c r="AJ168" s="331"/>
      <c r="AK168" s="331"/>
      <c r="AL168" s="331"/>
    </row>
    <row r="169" spans="1:38" ht="13.5" x14ac:dyDescent="0.15">
      <c r="A169" s="331"/>
      <c r="B169" s="331"/>
      <c r="C169" s="331"/>
      <c r="D169" s="331"/>
      <c r="E169" s="331"/>
      <c r="F169" s="331"/>
      <c r="G169" s="331"/>
      <c r="H169" s="331"/>
      <c r="I169" s="331"/>
      <c r="J169" s="331"/>
      <c r="K169" s="331"/>
      <c r="L169" s="331"/>
      <c r="M169" s="331"/>
      <c r="N169" s="331"/>
      <c r="O169" s="331"/>
      <c r="P169" s="331"/>
      <c r="Q169" s="331"/>
      <c r="R169" s="331"/>
      <c r="S169" s="331"/>
      <c r="T169" s="331"/>
      <c r="U169" s="331"/>
      <c r="V169" s="331"/>
      <c r="W169" s="331"/>
      <c r="X169" s="331"/>
      <c r="Y169" s="331"/>
      <c r="Z169" s="331"/>
      <c r="AA169" s="331"/>
      <c r="AB169" s="331"/>
      <c r="AC169" s="331"/>
      <c r="AD169" s="331"/>
      <c r="AE169" s="331"/>
      <c r="AF169" s="331"/>
      <c r="AG169" s="331"/>
      <c r="AH169" s="331"/>
      <c r="AI169" s="331"/>
      <c r="AJ169" s="331"/>
      <c r="AK169" s="331"/>
      <c r="AL169" s="331"/>
    </row>
    <row r="170" spans="1:38" ht="13.5" x14ac:dyDescent="0.15">
      <c r="A170" s="331"/>
      <c r="B170" s="331"/>
      <c r="C170" s="331"/>
      <c r="D170" s="331"/>
      <c r="E170" s="331"/>
      <c r="F170" s="331"/>
      <c r="G170" s="331"/>
      <c r="H170" s="331"/>
      <c r="I170" s="331"/>
      <c r="J170" s="331"/>
      <c r="K170" s="331"/>
      <c r="L170" s="331"/>
      <c r="M170" s="331"/>
      <c r="N170" s="331"/>
      <c r="O170" s="331"/>
      <c r="P170" s="331"/>
      <c r="Q170" s="331"/>
      <c r="R170" s="331"/>
      <c r="S170" s="331"/>
      <c r="T170" s="331"/>
      <c r="U170" s="331"/>
      <c r="V170" s="331"/>
      <c r="W170" s="331"/>
      <c r="X170" s="331"/>
      <c r="Y170" s="331"/>
      <c r="Z170" s="331"/>
      <c r="AA170" s="331"/>
      <c r="AB170" s="331"/>
      <c r="AC170" s="331"/>
      <c r="AD170" s="331"/>
      <c r="AE170" s="331"/>
      <c r="AF170" s="331"/>
      <c r="AG170" s="331"/>
      <c r="AH170" s="331"/>
      <c r="AI170" s="331"/>
      <c r="AJ170" s="331"/>
      <c r="AK170" s="331"/>
      <c r="AL170" s="331"/>
    </row>
    <row r="171" spans="1:38" ht="13.5" x14ac:dyDescent="0.15">
      <c r="A171" s="331"/>
      <c r="B171" s="331"/>
      <c r="C171" s="331"/>
      <c r="D171" s="331"/>
      <c r="E171" s="331"/>
      <c r="F171" s="331"/>
      <c r="G171" s="331"/>
      <c r="H171" s="331"/>
      <c r="I171" s="331"/>
      <c r="J171" s="331"/>
      <c r="K171" s="331"/>
      <c r="L171" s="331"/>
      <c r="M171" s="331"/>
      <c r="N171" s="331"/>
      <c r="O171" s="331"/>
      <c r="P171" s="331"/>
      <c r="Q171" s="331"/>
      <c r="R171" s="331"/>
      <c r="S171" s="331"/>
      <c r="T171" s="331"/>
      <c r="U171" s="331"/>
      <c r="V171" s="331"/>
      <c r="W171" s="331"/>
      <c r="X171" s="331"/>
      <c r="Y171" s="331"/>
      <c r="Z171" s="331"/>
      <c r="AA171" s="331"/>
      <c r="AB171" s="331"/>
      <c r="AC171" s="331"/>
      <c r="AD171" s="331"/>
      <c r="AE171" s="331"/>
      <c r="AF171" s="331"/>
      <c r="AG171" s="331"/>
      <c r="AH171" s="331"/>
      <c r="AI171" s="331"/>
      <c r="AJ171" s="331"/>
      <c r="AK171" s="331"/>
      <c r="AL171" s="331"/>
    </row>
    <row r="172" spans="1:38" ht="13.5" x14ac:dyDescent="0.15">
      <c r="A172" s="331"/>
      <c r="B172" s="331"/>
      <c r="C172" s="331"/>
      <c r="D172" s="331"/>
      <c r="E172" s="331"/>
      <c r="F172" s="331"/>
      <c r="G172" s="331"/>
      <c r="H172" s="331"/>
      <c r="I172" s="331"/>
      <c r="J172" s="331"/>
      <c r="K172" s="331"/>
      <c r="L172" s="331"/>
      <c r="M172" s="331"/>
      <c r="N172" s="331"/>
      <c r="O172" s="331"/>
      <c r="P172" s="331"/>
      <c r="Q172" s="331"/>
      <c r="R172" s="331"/>
      <c r="S172" s="331"/>
      <c r="T172" s="331"/>
      <c r="U172" s="331"/>
      <c r="V172" s="331"/>
      <c r="W172" s="331"/>
      <c r="X172" s="331"/>
      <c r="Y172" s="331"/>
      <c r="Z172" s="331"/>
      <c r="AA172" s="331"/>
      <c r="AB172" s="331"/>
      <c r="AC172" s="331"/>
      <c r="AD172" s="331"/>
      <c r="AE172" s="331"/>
      <c r="AF172" s="331"/>
      <c r="AG172" s="331"/>
      <c r="AH172" s="331"/>
      <c r="AI172" s="331"/>
      <c r="AJ172" s="331"/>
      <c r="AK172" s="331"/>
      <c r="AL172" s="331"/>
    </row>
    <row r="173" spans="1:38" ht="13.5" x14ac:dyDescent="0.15">
      <c r="A173" s="331"/>
      <c r="B173" s="331"/>
      <c r="C173" s="331"/>
      <c r="D173" s="331"/>
      <c r="E173" s="331"/>
      <c r="F173" s="331"/>
      <c r="G173" s="331"/>
      <c r="H173" s="331"/>
      <c r="I173" s="331"/>
      <c r="J173" s="331"/>
      <c r="K173" s="331"/>
      <c r="L173" s="331"/>
      <c r="M173" s="331"/>
      <c r="N173" s="331"/>
      <c r="O173" s="331"/>
      <c r="P173" s="331"/>
      <c r="Q173" s="331"/>
      <c r="R173" s="331"/>
      <c r="S173" s="331"/>
      <c r="T173" s="331"/>
      <c r="U173" s="331"/>
      <c r="V173" s="331"/>
      <c r="W173" s="331"/>
      <c r="X173" s="331"/>
      <c r="Y173" s="331"/>
      <c r="Z173" s="331"/>
      <c r="AA173" s="331"/>
      <c r="AB173" s="331"/>
      <c r="AC173" s="331"/>
      <c r="AD173" s="331"/>
      <c r="AE173" s="331"/>
      <c r="AF173" s="331"/>
      <c r="AG173" s="331"/>
      <c r="AH173" s="331"/>
      <c r="AI173" s="331"/>
      <c r="AJ173" s="331"/>
      <c r="AK173" s="331"/>
      <c r="AL173" s="331"/>
    </row>
    <row r="174" spans="1:38" ht="13.5" x14ac:dyDescent="0.15">
      <c r="A174" s="331"/>
      <c r="B174" s="331"/>
      <c r="C174" s="331"/>
      <c r="D174" s="331"/>
      <c r="E174" s="331"/>
      <c r="F174" s="331"/>
      <c r="G174" s="331"/>
      <c r="H174" s="331"/>
      <c r="I174" s="331"/>
      <c r="J174" s="331"/>
      <c r="K174" s="331"/>
      <c r="L174" s="331"/>
      <c r="M174" s="331"/>
      <c r="N174" s="331"/>
      <c r="O174" s="331"/>
      <c r="P174" s="331"/>
      <c r="Q174" s="331"/>
      <c r="R174" s="331"/>
      <c r="S174" s="331"/>
      <c r="T174" s="331"/>
      <c r="U174" s="331"/>
      <c r="V174" s="331"/>
      <c r="W174" s="331"/>
      <c r="X174" s="331"/>
      <c r="Y174" s="331"/>
      <c r="Z174" s="331"/>
      <c r="AA174" s="331"/>
      <c r="AB174" s="331"/>
      <c r="AC174" s="331"/>
      <c r="AD174" s="331"/>
      <c r="AE174" s="331"/>
      <c r="AF174" s="331"/>
      <c r="AG174" s="331"/>
      <c r="AH174" s="331"/>
      <c r="AI174" s="331"/>
      <c r="AJ174" s="331"/>
      <c r="AK174" s="331"/>
      <c r="AL174" s="331"/>
    </row>
    <row r="175" spans="1:38" ht="13.5" x14ac:dyDescent="0.15">
      <c r="A175" s="331"/>
      <c r="B175" s="331"/>
      <c r="C175" s="331"/>
      <c r="D175" s="331"/>
      <c r="E175" s="331"/>
      <c r="F175" s="331"/>
      <c r="G175" s="331"/>
      <c r="H175" s="331"/>
      <c r="I175" s="331"/>
      <c r="J175" s="331"/>
      <c r="K175" s="331"/>
      <c r="L175" s="331"/>
      <c r="M175" s="331"/>
      <c r="N175" s="331"/>
      <c r="O175" s="331"/>
      <c r="P175" s="331"/>
      <c r="Q175" s="331"/>
      <c r="R175" s="331"/>
      <c r="S175" s="331"/>
      <c r="T175" s="331"/>
      <c r="U175" s="331"/>
      <c r="V175" s="331"/>
      <c r="W175" s="331"/>
      <c r="X175" s="331"/>
      <c r="Y175" s="331"/>
      <c r="Z175" s="331"/>
      <c r="AA175" s="331"/>
      <c r="AB175" s="331"/>
      <c r="AC175" s="331"/>
      <c r="AD175" s="331"/>
      <c r="AE175" s="331"/>
      <c r="AF175" s="331"/>
      <c r="AG175" s="331"/>
      <c r="AH175" s="331"/>
      <c r="AI175" s="331"/>
      <c r="AJ175" s="331"/>
      <c r="AK175" s="331"/>
      <c r="AL175" s="331"/>
    </row>
    <row r="176" spans="1:38" ht="13.5" x14ac:dyDescent="0.15">
      <c r="A176" s="331"/>
      <c r="B176" s="331"/>
      <c r="C176" s="331"/>
      <c r="D176" s="331"/>
      <c r="E176" s="331"/>
      <c r="F176" s="331"/>
      <c r="G176" s="331"/>
      <c r="H176" s="331"/>
      <c r="I176" s="331"/>
      <c r="J176" s="331"/>
      <c r="K176" s="331"/>
      <c r="L176" s="331"/>
      <c r="M176" s="331"/>
      <c r="N176" s="331"/>
      <c r="O176" s="331"/>
      <c r="P176" s="331"/>
      <c r="Q176" s="331"/>
      <c r="R176" s="331"/>
      <c r="S176" s="331"/>
      <c r="T176" s="331"/>
      <c r="U176" s="331"/>
      <c r="V176" s="331"/>
      <c r="W176" s="331"/>
      <c r="X176" s="331"/>
      <c r="Y176" s="331"/>
      <c r="Z176" s="331"/>
      <c r="AA176" s="331"/>
      <c r="AB176" s="331"/>
      <c r="AC176" s="331"/>
      <c r="AD176" s="331"/>
      <c r="AE176" s="331"/>
      <c r="AF176" s="331"/>
      <c r="AG176" s="331"/>
      <c r="AH176" s="331"/>
      <c r="AI176" s="331"/>
      <c r="AJ176" s="331"/>
      <c r="AK176" s="331"/>
      <c r="AL176" s="331"/>
    </row>
    <row r="177" spans="1:38" ht="13.5" x14ac:dyDescent="0.15">
      <c r="A177" s="331"/>
      <c r="B177" s="331"/>
      <c r="C177" s="331"/>
      <c r="D177" s="331"/>
      <c r="E177" s="331"/>
      <c r="F177" s="331"/>
      <c r="G177" s="331"/>
      <c r="H177" s="331"/>
      <c r="I177" s="331"/>
      <c r="J177" s="331"/>
      <c r="K177" s="331"/>
      <c r="L177" s="331"/>
      <c r="M177" s="331"/>
      <c r="N177" s="331"/>
      <c r="O177" s="331"/>
      <c r="P177" s="331"/>
      <c r="Q177" s="331"/>
      <c r="R177" s="331"/>
      <c r="S177" s="331"/>
      <c r="T177" s="331"/>
      <c r="U177" s="331"/>
      <c r="V177" s="331"/>
      <c r="W177" s="331"/>
      <c r="X177" s="331"/>
      <c r="Y177" s="331"/>
      <c r="Z177" s="331"/>
      <c r="AA177" s="331"/>
      <c r="AB177" s="331"/>
      <c r="AC177" s="331"/>
      <c r="AD177" s="331"/>
      <c r="AE177" s="331"/>
      <c r="AF177" s="331"/>
      <c r="AG177" s="331"/>
      <c r="AH177" s="331"/>
      <c r="AI177" s="331"/>
      <c r="AJ177" s="331"/>
      <c r="AK177" s="331"/>
      <c r="AL177" s="331"/>
    </row>
    <row r="178" spans="1:38" ht="13.5" x14ac:dyDescent="0.15">
      <c r="A178" s="331"/>
      <c r="B178" s="331"/>
      <c r="C178" s="331"/>
      <c r="D178" s="331"/>
      <c r="E178" s="331"/>
      <c r="F178" s="331"/>
      <c r="G178" s="331"/>
      <c r="H178" s="331"/>
      <c r="I178" s="331"/>
      <c r="J178" s="331"/>
      <c r="K178" s="331"/>
      <c r="L178" s="331"/>
      <c r="M178" s="331"/>
      <c r="N178" s="331"/>
      <c r="O178" s="331"/>
      <c r="P178" s="331"/>
      <c r="Q178" s="331"/>
      <c r="R178" s="331"/>
      <c r="S178" s="331"/>
      <c r="T178" s="331"/>
      <c r="U178" s="331"/>
      <c r="V178" s="331"/>
      <c r="W178" s="331"/>
      <c r="X178" s="331"/>
      <c r="Y178" s="331"/>
      <c r="Z178" s="331"/>
      <c r="AA178" s="331"/>
      <c r="AB178" s="331"/>
      <c r="AC178" s="331"/>
      <c r="AD178" s="331"/>
      <c r="AE178" s="331"/>
      <c r="AF178" s="331"/>
      <c r="AG178" s="331"/>
      <c r="AH178" s="331"/>
      <c r="AI178" s="331"/>
      <c r="AJ178" s="331"/>
      <c r="AK178" s="331"/>
      <c r="AL178" s="331"/>
    </row>
    <row r="179" spans="1:38" ht="13.5" x14ac:dyDescent="0.15">
      <c r="A179" s="331"/>
      <c r="B179" s="331"/>
      <c r="C179" s="331"/>
      <c r="D179" s="331"/>
      <c r="E179" s="331"/>
      <c r="F179" s="331"/>
      <c r="G179" s="331"/>
      <c r="H179" s="331"/>
      <c r="I179" s="331"/>
      <c r="J179" s="331"/>
      <c r="K179" s="331"/>
      <c r="L179" s="331"/>
      <c r="M179" s="331"/>
      <c r="N179" s="331"/>
      <c r="O179" s="331"/>
      <c r="P179" s="331"/>
      <c r="Q179" s="331"/>
      <c r="R179" s="331"/>
      <c r="S179" s="331"/>
      <c r="T179" s="331"/>
      <c r="U179" s="331"/>
      <c r="V179" s="331"/>
      <c r="W179" s="331"/>
      <c r="X179" s="331"/>
      <c r="Y179" s="331"/>
      <c r="Z179" s="331"/>
      <c r="AA179" s="331"/>
      <c r="AB179" s="331"/>
      <c r="AC179" s="331"/>
      <c r="AD179" s="331"/>
      <c r="AE179" s="331"/>
      <c r="AF179" s="331"/>
      <c r="AG179" s="331"/>
      <c r="AH179" s="331"/>
      <c r="AI179" s="331"/>
      <c r="AJ179" s="331"/>
      <c r="AK179" s="331"/>
      <c r="AL179" s="331"/>
    </row>
    <row r="180" spans="1:38" ht="13.5" x14ac:dyDescent="0.15">
      <c r="A180" s="331"/>
      <c r="B180" s="331"/>
      <c r="C180" s="331"/>
      <c r="D180" s="331"/>
      <c r="E180" s="331"/>
      <c r="F180" s="331"/>
      <c r="G180" s="331"/>
      <c r="H180" s="331"/>
      <c r="I180" s="331"/>
      <c r="J180" s="331"/>
      <c r="K180" s="331"/>
      <c r="L180" s="331"/>
      <c r="M180" s="331"/>
      <c r="N180" s="331"/>
      <c r="O180" s="331"/>
      <c r="P180" s="331"/>
      <c r="Q180" s="331"/>
      <c r="R180" s="331"/>
      <c r="S180" s="331"/>
      <c r="T180" s="331"/>
      <c r="U180" s="331"/>
      <c r="V180" s="331"/>
      <c r="W180" s="331"/>
      <c r="X180" s="331"/>
      <c r="Y180" s="331"/>
      <c r="Z180" s="331"/>
      <c r="AA180" s="331"/>
      <c r="AB180" s="331"/>
      <c r="AC180" s="331"/>
      <c r="AD180" s="331"/>
      <c r="AE180" s="331"/>
      <c r="AF180" s="331"/>
      <c r="AG180" s="331"/>
      <c r="AH180" s="331"/>
      <c r="AI180" s="331"/>
      <c r="AJ180" s="331"/>
      <c r="AK180" s="331"/>
      <c r="AL180" s="331"/>
    </row>
    <row r="181" spans="1:38" ht="13.5" x14ac:dyDescent="0.15">
      <c r="A181" s="331"/>
      <c r="B181" s="331"/>
      <c r="C181" s="331"/>
      <c r="D181" s="331"/>
      <c r="E181" s="331"/>
      <c r="F181" s="331"/>
      <c r="G181" s="331"/>
      <c r="H181" s="331"/>
      <c r="I181" s="331"/>
      <c r="J181" s="331"/>
      <c r="K181" s="331"/>
      <c r="L181" s="331"/>
      <c r="M181" s="331"/>
      <c r="N181" s="331"/>
      <c r="O181" s="331"/>
      <c r="P181" s="331"/>
      <c r="Q181" s="331"/>
      <c r="R181" s="331"/>
      <c r="S181" s="331"/>
      <c r="T181" s="331"/>
      <c r="U181" s="331"/>
      <c r="V181" s="331"/>
      <c r="W181" s="331"/>
      <c r="X181" s="331"/>
      <c r="Y181" s="331"/>
      <c r="Z181" s="331"/>
      <c r="AA181" s="331"/>
      <c r="AB181" s="331"/>
      <c r="AC181" s="331"/>
      <c r="AD181" s="331"/>
      <c r="AE181" s="331"/>
      <c r="AF181" s="331"/>
      <c r="AG181" s="331"/>
      <c r="AH181" s="331"/>
      <c r="AI181" s="331"/>
      <c r="AJ181" s="331"/>
      <c r="AK181" s="331"/>
      <c r="AL181" s="331"/>
    </row>
    <row r="182" spans="1:38" ht="13.5" x14ac:dyDescent="0.15">
      <c r="A182" s="331"/>
      <c r="B182" s="331"/>
      <c r="C182" s="331"/>
      <c r="D182" s="331"/>
      <c r="E182" s="331"/>
      <c r="F182" s="331"/>
      <c r="G182" s="331"/>
      <c r="H182" s="331"/>
      <c r="I182" s="331"/>
      <c r="J182" s="331"/>
      <c r="K182" s="331"/>
      <c r="L182" s="331"/>
      <c r="M182" s="331"/>
      <c r="N182" s="331"/>
      <c r="O182" s="331"/>
      <c r="P182" s="331"/>
      <c r="Q182" s="331"/>
      <c r="R182" s="331"/>
      <c r="S182" s="331"/>
      <c r="T182" s="331"/>
      <c r="U182" s="331"/>
      <c r="V182" s="331"/>
      <c r="W182" s="331"/>
      <c r="X182" s="331"/>
      <c r="Y182" s="331"/>
      <c r="Z182" s="331"/>
      <c r="AA182" s="331"/>
      <c r="AB182" s="331"/>
      <c r="AC182" s="331"/>
      <c r="AD182" s="331"/>
      <c r="AE182" s="331"/>
      <c r="AF182" s="331"/>
      <c r="AG182" s="331"/>
      <c r="AH182" s="331"/>
      <c r="AI182" s="331"/>
      <c r="AJ182" s="331"/>
      <c r="AK182" s="331"/>
      <c r="AL182" s="331"/>
    </row>
    <row r="183" spans="1:38" ht="13.5" x14ac:dyDescent="0.15">
      <c r="A183" s="331"/>
      <c r="B183" s="331"/>
      <c r="C183" s="331"/>
      <c r="D183" s="331"/>
      <c r="E183" s="331"/>
      <c r="F183" s="331"/>
      <c r="G183" s="331"/>
      <c r="H183" s="331"/>
      <c r="I183" s="331"/>
      <c r="J183" s="331"/>
      <c r="K183" s="331"/>
      <c r="L183" s="331"/>
      <c r="M183" s="331"/>
      <c r="N183" s="331"/>
      <c r="O183" s="331"/>
      <c r="P183" s="331"/>
      <c r="Q183" s="331"/>
      <c r="R183" s="331"/>
      <c r="S183" s="331"/>
      <c r="T183" s="331"/>
      <c r="U183" s="331"/>
      <c r="V183" s="331"/>
      <c r="W183" s="331"/>
      <c r="X183" s="331"/>
      <c r="Y183" s="331"/>
      <c r="Z183" s="331"/>
      <c r="AA183" s="331"/>
      <c r="AB183" s="331"/>
      <c r="AC183" s="331"/>
      <c r="AD183" s="331"/>
      <c r="AE183" s="331"/>
      <c r="AF183" s="331"/>
      <c r="AG183" s="331"/>
      <c r="AH183" s="331"/>
      <c r="AI183" s="331"/>
      <c r="AJ183" s="331"/>
      <c r="AK183" s="331"/>
      <c r="AL183" s="331"/>
    </row>
    <row r="184" spans="1:38" ht="13.5" x14ac:dyDescent="0.15">
      <c r="A184" s="331"/>
      <c r="B184" s="331"/>
      <c r="C184" s="331"/>
      <c r="D184" s="331"/>
      <c r="E184" s="331"/>
      <c r="F184" s="331"/>
      <c r="G184" s="331"/>
      <c r="H184" s="331"/>
      <c r="I184" s="331"/>
      <c r="J184" s="331"/>
      <c r="K184" s="331"/>
      <c r="L184" s="331"/>
      <c r="M184" s="331"/>
      <c r="N184" s="331"/>
      <c r="O184" s="331"/>
      <c r="P184" s="331"/>
      <c r="Q184" s="331"/>
      <c r="R184" s="331"/>
      <c r="S184" s="331"/>
      <c r="T184" s="331"/>
      <c r="U184" s="331"/>
      <c r="V184" s="331"/>
      <c r="W184" s="331"/>
      <c r="X184" s="331"/>
      <c r="Y184" s="331"/>
      <c r="Z184" s="331"/>
      <c r="AA184" s="331"/>
      <c r="AB184" s="331"/>
      <c r="AC184" s="331"/>
      <c r="AD184" s="331"/>
      <c r="AE184" s="331"/>
      <c r="AF184" s="331"/>
      <c r="AG184" s="331"/>
      <c r="AH184" s="331"/>
      <c r="AI184" s="331"/>
      <c r="AJ184" s="331"/>
      <c r="AK184" s="331"/>
      <c r="AL184" s="331"/>
    </row>
    <row r="185" spans="1:38" ht="13.5" x14ac:dyDescent="0.15">
      <c r="A185" s="331"/>
      <c r="B185" s="331"/>
      <c r="C185" s="331"/>
      <c r="D185" s="331"/>
      <c r="E185" s="331"/>
      <c r="F185" s="331"/>
      <c r="G185" s="331"/>
      <c r="H185" s="331"/>
      <c r="I185" s="331"/>
      <c r="J185" s="331"/>
      <c r="K185" s="331"/>
      <c r="L185" s="331"/>
      <c r="M185" s="331"/>
      <c r="N185" s="331"/>
      <c r="O185" s="331"/>
      <c r="P185" s="331"/>
      <c r="Q185" s="331"/>
      <c r="R185" s="331"/>
      <c r="S185" s="331"/>
      <c r="T185" s="331"/>
      <c r="U185" s="331"/>
      <c r="V185" s="331"/>
      <c r="W185" s="331"/>
      <c r="X185" s="331"/>
      <c r="Y185" s="331"/>
      <c r="Z185" s="331"/>
      <c r="AA185" s="331"/>
      <c r="AB185" s="331"/>
      <c r="AC185" s="331"/>
      <c r="AD185" s="331"/>
      <c r="AE185" s="331"/>
      <c r="AF185" s="331"/>
      <c r="AG185" s="331"/>
      <c r="AH185" s="331"/>
      <c r="AI185" s="331"/>
      <c r="AJ185" s="331"/>
      <c r="AK185" s="331"/>
      <c r="AL185" s="331"/>
    </row>
    <row r="186" spans="1:38" ht="13.5" x14ac:dyDescent="0.15">
      <c r="A186" s="331"/>
      <c r="B186" s="331"/>
      <c r="C186" s="331"/>
      <c r="D186" s="331"/>
      <c r="E186" s="331"/>
      <c r="F186" s="331"/>
      <c r="G186" s="331"/>
      <c r="H186" s="331"/>
      <c r="I186" s="331"/>
      <c r="J186" s="331"/>
      <c r="K186" s="331"/>
      <c r="L186" s="331"/>
      <c r="M186" s="331"/>
      <c r="N186" s="331"/>
      <c r="O186" s="331"/>
      <c r="P186" s="331"/>
      <c r="Q186" s="331"/>
      <c r="R186" s="331"/>
      <c r="S186" s="331"/>
      <c r="T186" s="331"/>
      <c r="U186" s="331"/>
      <c r="V186" s="331"/>
      <c r="W186" s="331"/>
      <c r="X186" s="331"/>
      <c r="Y186" s="331"/>
      <c r="Z186" s="331"/>
      <c r="AA186" s="331"/>
      <c r="AB186" s="331"/>
      <c r="AC186" s="331"/>
      <c r="AD186" s="331"/>
      <c r="AE186" s="331"/>
      <c r="AF186" s="331"/>
      <c r="AG186" s="331"/>
      <c r="AH186" s="331"/>
      <c r="AI186" s="331"/>
      <c r="AJ186" s="331"/>
      <c r="AK186" s="331"/>
      <c r="AL186" s="331"/>
    </row>
    <row r="187" spans="1:38" ht="13.5" x14ac:dyDescent="0.15">
      <c r="A187" s="331"/>
      <c r="B187" s="331"/>
      <c r="C187" s="331"/>
      <c r="D187" s="331"/>
      <c r="E187" s="331"/>
      <c r="F187" s="331"/>
      <c r="G187" s="331"/>
      <c r="H187" s="331"/>
      <c r="I187" s="331"/>
      <c r="J187" s="331"/>
      <c r="K187" s="331"/>
      <c r="L187" s="331"/>
      <c r="M187" s="331"/>
      <c r="N187" s="331"/>
      <c r="O187" s="331"/>
      <c r="P187" s="331"/>
      <c r="Q187" s="331"/>
      <c r="R187" s="331"/>
      <c r="S187" s="331"/>
      <c r="T187" s="331"/>
      <c r="U187" s="331"/>
      <c r="V187" s="331"/>
      <c r="W187" s="331"/>
      <c r="X187" s="331"/>
      <c r="Y187" s="331"/>
      <c r="Z187" s="331"/>
      <c r="AA187" s="331"/>
      <c r="AB187" s="331"/>
      <c r="AC187" s="331"/>
      <c r="AD187" s="331"/>
      <c r="AE187" s="331"/>
      <c r="AF187" s="331"/>
      <c r="AG187" s="331"/>
      <c r="AH187" s="331"/>
      <c r="AI187" s="331"/>
      <c r="AJ187" s="331"/>
      <c r="AK187" s="331"/>
      <c r="AL187" s="331"/>
    </row>
    <row r="188" spans="1:38" ht="13.5" x14ac:dyDescent="0.15">
      <c r="A188" s="331"/>
      <c r="B188" s="331"/>
      <c r="C188" s="331"/>
      <c r="D188" s="331"/>
      <c r="E188" s="331"/>
      <c r="F188" s="331"/>
      <c r="G188" s="331"/>
      <c r="H188" s="331"/>
      <c r="I188" s="331"/>
      <c r="J188" s="331"/>
      <c r="K188" s="331"/>
      <c r="L188" s="331"/>
      <c r="M188" s="331"/>
      <c r="N188" s="331"/>
      <c r="O188" s="331"/>
      <c r="P188" s="331"/>
      <c r="Q188" s="331"/>
      <c r="R188" s="331"/>
      <c r="S188" s="331"/>
      <c r="T188" s="331"/>
      <c r="U188" s="331"/>
      <c r="V188" s="331"/>
      <c r="W188" s="331"/>
      <c r="X188" s="331"/>
      <c r="Y188" s="331"/>
      <c r="Z188" s="331"/>
      <c r="AA188" s="331"/>
      <c r="AB188" s="331"/>
      <c r="AC188" s="331"/>
      <c r="AD188" s="331"/>
      <c r="AE188" s="331"/>
      <c r="AF188" s="331"/>
      <c r="AG188" s="331"/>
      <c r="AH188" s="331"/>
      <c r="AI188" s="331"/>
      <c r="AJ188" s="331"/>
      <c r="AK188" s="331"/>
      <c r="AL188" s="331"/>
    </row>
    <row r="189" spans="1:38" ht="13.5" x14ac:dyDescent="0.15">
      <c r="A189" s="331"/>
      <c r="B189" s="331"/>
      <c r="C189" s="331"/>
      <c r="D189" s="331"/>
      <c r="E189" s="331"/>
      <c r="F189" s="331"/>
      <c r="G189" s="331"/>
      <c r="H189" s="331"/>
      <c r="I189" s="331"/>
      <c r="J189" s="331"/>
      <c r="K189" s="331"/>
      <c r="L189" s="331"/>
      <c r="M189" s="331"/>
      <c r="N189" s="331"/>
      <c r="O189" s="331"/>
      <c r="P189" s="331"/>
      <c r="Q189" s="331"/>
      <c r="R189" s="331"/>
      <c r="S189" s="331"/>
      <c r="T189" s="331"/>
      <c r="U189" s="331"/>
      <c r="V189" s="331"/>
      <c r="W189" s="331"/>
      <c r="X189" s="331"/>
      <c r="Y189" s="331"/>
      <c r="Z189" s="331"/>
      <c r="AA189" s="331"/>
      <c r="AB189" s="331"/>
      <c r="AC189" s="331"/>
      <c r="AD189" s="331"/>
      <c r="AE189" s="331"/>
      <c r="AF189" s="331"/>
      <c r="AG189" s="331"/>
      <c r="AH189" s="331"/>
      <c r="AI189" s="331"/>
      <c r="AJ189" s="331"/>
      <c r="AK189" s="331"/>
      <c r="AL189" s="331"/>
    </row>
    <row r="190" spans="1:38" ht="13.5" x14ac:dyDescent="0.15">
      <c r="A190" s="331"/>
      <c r="B190" s="331"/>
      <c r="C190" s="331"/>
      <c r="D190" s="331"/>
      <c r="E190" s="331"/>
      <c r="F190" s="331"/>
      <c r="G190" s="331"/>
      <c r="H190" s="331"/>
      <c r="I190" s="331"/>
      <c r="J190" s="331"/>
      <c r="K190" s="331"/>
      <c r="L190" s="331"/>
      <c r="M190" s="331"/>
      <c r="N190" s="331"/>
      <c r="O190" s="331"/>
      <c r="P190" s="331"/>
      <c r="Q190" s="331"/>
      <c r="R190" s="331"/>
      <c r="S190" s="331"/>
      <c r="T190" s="331"/>
      <c r="U190" s="331"/>
      <c r="V190" s="331"/>
      <c r="W190" s="331"/>
      <c r="X190" s="331"/>
      <c r="Y190" s="331"/>
      <c r="Z190" s="331"/>
      <c r="AA190" s="331"/>
      <c r="AB190" s="331"/>
      <c r="AC190" s="331"/>
      <c r="AD190" s="331"/>
      <c r="AE190" s="331"/>
      <c r="AF190" s="331"/>
      <c r="AG190" s="331"/>
      <c r="AH190" s="331"/>
      <c r="AI190" s="331"/>
      <c r="AJ190" s="331"/>
      <c r="AK190" s="331"/>
      <c r="AL190" s="331"/>
    </row>
    <row r="191" spans="1:38" ht="13.5" x14ac:dyDescent="0.15">
      <c r="A191" s="331"/>
      <c r="B191" s="331"/>
      <c r="C191" s="331"/>
      <c r="D191" s="331"/>
      <c r="E191" s="331"/>
      <c r="F191" s="331"/>
      <c r="G191" s="331"/>
      <c r="H191" s="331"/>
      <c r="I191" s="331"/>
      <c r="J191" s="331"/>
      <c r="K191" s="331"/>
      <c r="L191" s="331"/>
      <c r="M191" s="331"/>
      <c r="N191" s="331"/>
      <c r="O191" s="331"/>
      <c r="P191" s="331"/>
      <c r="Q191" s="331"/>
      <c r="R191" s="331"/>
      <c r="S191" s="331"/>
      <c r="T191" s="331"/>
      <c r="U191" s="331"/>
      <c r="V191" s="331"/>
      <c r="W191" s="331"/>
      <c r="X191" s="331"/>
      <c r="Y191" s="331"/>
      <c r="Z191" s="331"/>
      <c r="AA191" s="331"/>
      <c r="AB191" s="331"/>
      <c r="AC191" s="331"/>
      <c r="AD191" s="331"/>
      <c r="AE191" s="331"/>
      <c r="AF191" s="331"/>
      <c r="AG191" s="331"/>
      <c r="AH191" s="331"/>
      <c r="AI191" s="331"/>
      <c r="AJ191" s="331"/>
      <c r="AK191" s="331"/>
      <c r="AL191" s="331"/>
    </row>
    <row r="192" spans="1:38" ht="13.5" x14ac:dyDescent="0.15">
      <c r="A192" s="331"/>
      <c r="B192" s="331"/>
      <c r="C192" s="331"/>
      <c r="D192" s="331"/>
      <c r="E192" s="331"/>
      <c r="F192" s="331"/>
      <c r="G192" s="331"/>
      <c r="H192" s="331"/>
      <c r="I192" s="331"/>
      <c r="J192" s="331"/>
      <c r="K192" s="331"/>
      <c r="L192" s="331"/>
      <c r="M192" s="331"/>
      <c r="N192" s="331"/>
      <c r="O192" s="331"/>
      <c r="P192" s="331"/>
      <c r="Q192" s="331"/>
      <c r="R192" s="331"/>
      <c r="S192" s="331"/>
      <c r="T192" s="331"/>
      <c r="U192" s="331"/>
      <c r="V192" s="331"/>
      <c r="W192" s="331"/>
      <c r="X192" s="331"/>
      <c r="Y192" s="331"/>
      <c r="Z192" s="331"/>
      <c r="AA192" s="331"/>
      <c r="AB192" s="331"/>
      <c r="AC192" s="331"/>
      <c r="AD192" s="331"/>
      <c r="AE192" s="331"/>
      <c r="AF192" s="331"/>
      <c r="AG192" s="331"/>
      <c r="AH192" s="331"/>
      <c r="AI192" s="331"/>
      <c r="AJ192" s="331"/>
      <c r="AK192" s="331"/>
      <c r="AL192" s="331"/>
    </row>
    <row r="193" spans="1:38" ht="13.5" x14ac:dyDescent="0.15">
      <c r="A193" s="331"/>
      <c r="B193" s="331"/>
      <c r="C193" s="331"/>
      <c r="D193" s="331"/>
      <c r="E193" s="331"/>
      <c r="F193" s="331"/>
      <c r="G193" s="331"/>
      <c r="H193" s="331"/>
      <c r="I193" s="331"/>
      <c r="J193" s="331"/>
      <c r="K193" s="331"/>
      <c r="L193" s="331"/>
      <c r="M193" s="331"/>
      <c r="N193" s="331"/>
      <c r="O193" s="331"/>
      <c r="P193" s="331"/>
      <c r="Q193" s="331"/>
      <c r="R193" s="331"/>
      <c r="S193" s="331"/>
      <c r="T193" s="331"/>
      <c r="U193" s="331"/>
      <c r="V193" s="331"/>
      <c r="W193" s="331"/>
      <c r="X193" s="331"/>
      <c r="Y193" s="331"/>
      <c r="Z193" s="331"/>
      <c r="AA193" s="331"/>
      <c r="AB193" s="331"/>
      <c r="AC193" s="331"/>
      <c r="AD193" s="331"/>
      <c r="AE193" s="331"/>
      <c r="AF193" s="331"/>
      <c r="AG193" s="331"/>
      <c r="AH193" s="331"/>
      <c r="AI193" s="331"/>
      <c r="AJ193" s="331"/>
      <c r="AK193" s="331"/>
      <c r="AL193" s="331"/>
    </row>
    <row r="194" spans="1:38" ht="13.5" x14ac:dyDescent="0.15">
      <c r="A194" s="331"/>
      <c r="B194" s="331"/>
      <c r="C194" s="331"/>
      <c r="D194" s="331"/>
      <c r="E194" s="331"/>
      <c r="F194" s="331"/>
      <c r="G194" s="331"/>
      <c r="H194" s="331"/>
      <c r="I194" s="331"/>
      <c r="J194" s="331"/>
      <c r="K194" s="331"/>
      <c r="L194" s="331"/>
      <c r="M194" s="331"/>
      <c r="N194" s="331"/>
      <c r="O194" s="331"/>
      <c r="P194" s="331"/>
      <c r="Q194" s="331"/>
      <c r="R194" s="331"/>
      <c r="S194" s="331"/>
      <c r="T194" s="331"/>
      <c r="U194" s="331"/>
      <c r="V194" s="331"/>
      <c r="W194" s="331"/>
      <c r="X194" s="331"/>
      <c r="Y194" s="331"/>
      <c r="Z194" s="331"/>
      <c r="AA194" s="331"/>
      <c r="AB194" s="331"/>
      <c r="AC194" s="331"/>
      <c r="AD194" s="331"/>
      <c r="AE194" s="331"/>
      <c r="AF194" s="331"/>
      <c r="AG194" s="331"/>
      <c r="AH194" s="331"/>
      <c r="AI194" s="331"/>
      <c r="AJ194" s="331"/>
      <c r="AK194" s="331"/>
      <c r="AL194" s="331"/>
    </row>
    <row r="195" spans="1:38" ht="13.5" x14ac:dyDescent="0.15">
      <c r="A195" s="331"/>
      <c r="B195" s="331"/>
      <c r="C195" s="331"/>
      <c r="D195" s="331"/>
      <c r="E195" s="331"/>
      <c r="F195" s="331"/>
      <c r="G195" s="331"/>
      <c r="H195" s="331"/>
      <c r="I195" s="331"/>
      <c r="J195" s="331"/>
      <c r="K195" s="331"/>
      <c r="L195" s="331"/>
      <c r="M195" s="331"/>
      <c r="N195" s="331"/>
      <c r="O195" s="331"/>
      <c r="P195" s="331"/>
      <c r="Q195" s="331"/>
      <c r="R195" s="331"/>
      <c r="S195" s="331"/>
      <c r="T195" s="331"/>
      <c r="U195" s="331"/>
      <c r="V195" s="331"/>
      <c r="W195" s="331"/>
      <c r="X195" s="331"/>
      <c r="Y195" s="331"/>
      <c r="Z195" s="331"/>
      <c r="AA195" s="331"/>
      <c r="AB195" s="331"/>
      <c r="AC195" s="331"/>
      <c r="AD195" s="331"/>
      <c r="AE195" s="331"/>
      <c r="AF195" s="331"/>
      <c r="AG195" s="331"/>
      <c r="AH195" s="331"/>
      <c r="AI195" s="331"/>
      <c r="AJ195" s="331"/>
      <c r="AK195" s="331"/>
      <c r="AL195" s="331"/>
    </row>
    <row r="196" spans="1:38" ht="13.5" x14ac:dyDescent="0.15">
      <c r="A196" s="331"/>
      <c r="B196" s="331"/>
      <c r="C196" s="331"/>
      <c r="D196" s="331"/>
      <c r="E196" s="331"/>
      <c r="F196" s="331"/>
      <c r="G196" s="331"/>
      <c r="H196" s="331"/>
      <c r="I196" s="331"/>
      <c r="J196" s="331"/>
      <c r="K196" s="331"/>
      <c r="L196" s="331"/>
      <c r="M196" s="331"/>
      <c r="N196" s="331"/>
      <c r="O196" s="331"/>
      <c r="P196" s="331"/>
      <c r="Q196" s="331"/>
      <c r="R196" s="331"/>
      <c r="S196" s="331"/>
      <c r="T196" s="331"/>
      <c r="U196" s="331"/>
      <c r="V196" s="331"/>
      <c r="W196" s="331"/>
      <c r="X196" s="331"/>
      <c r="Y196" s="331"/>
      <c r="Z196" s="331"/>
      <c r="AA196" s="331"/>
      <c r="AB196" s="331"/>
      <c r="AC196" s="331"/>
      <c r="AD196" s="331"/>
      <c r="AE196" s="331"/>
      <c r="AF196" s="331"/>
      <c r="AG196" s="331"/>
      <c r="AH196" s="331"/>
      <c r="AI196" s="331"/>
      <c r="AJ196" s="331"/>
      <c r="AK196" s="331"/>
      <c r="AL196" s="331"/>
    </row>
    <row r="197" spans="1:38" ht="13.5" x14ac:dyDescent="0.15">
      <c r="A197" s="331"/>
      <c r="B197" s="331"/>
      <c r="C197" s="331"/>
      <c r="D197" s="331"/>
      <c r="E197" s="331"/>
      <c r="F197" s="331"/>
      <c r="G197" s="331"/>
      <c r="H197" s="331"/>
      <c r="I197" s="331"/>
      <c r="J197" s="331"/>
      <c r="K197" s="331"/>
      <c r="L197" s="331"/>
      <c r="M197" s="331"/>
      <c r="N197" s="331"/>
      <c r="O197" s="331"/>
      <c r="P197" s="331"/>
      <c r="Q197" s="331"/>
      <c r="R197" s="331"/>
      <c r="S197" s="331"/>
      <c r="T197" s="331"/>
      <c r="U197" s="331"/>
      <c r="V197" s="331"/>
      <c r="W197" s="331"/>
      <c r="X197" s="331"/>
      <c r="Y197" s="331"/>
      <c r="Z197" s="331"/>
      <c r="AA197" s="331"/>
      <c r="AB197" s="331"/>
      <c r="AC197" s="331"/>
      <c r="AD197" s="331"/>
      <c r="AE197" s="331"/>
      <c r="AF197" s="331"/>
      <c r="AG197" s="331"/>
      <c r="AH197" s="331"/>
      <c r="AI197" s="331"/>
      <c r="AJ197" s="331"/>
      <c r="AK197" s="331"/>
      <c r="AL197" s="331"/>
    </row>
    <row r="198" spans="1:38" ht="13.5" x14ac:dyDescent="0.15">
      <c r="A198" s="331"/>
      <c r="B198" s="331"/>
      <c r="C198" s="331"/>
      <c r="D198" s="331"/>
      <c r="E198" s="331"/>
      <c r="F198" s="331"/>
      <c r="G198" s="331"/>
      <c r="H198" s="331"/>
      <c r="I198" s="331"/>
      <c r="J198" s="331"/>
      <c r="K198" s="331"/>
      <c r="L198" s="331"/>
      <c r="M198" s="331"/>
      <c r="N198" s="331"/>
      <c r="O198" s="331"/>
      <c r="P198" s="331"/>
      <c r="Q198" s="331"/>
      <c r="R198" s="331"/>
      <c r="S198" s="331"/>
      <c r="T198" s="331"/>
      <c r="U198" s="331"/>
      <c r="V198" s="331"/>
      <c r="W198" s="331"/>
      <c r="X198" s="331"/>
      <c r="Y198" s="331"/>
      <c r="Z198" s="331"/>
      <c r="AA198" s="331"/>
      <c r="AB198" s="331"/>
      <c r="AC198" s="331"/>
      <c r="AD198" s="331"/>
      <c r="AE198" s="331"/>
      <c r="AF198" s="331"/>
      <c r="AG198" s="331"/>
      <c r="AH198" s="331"/>
      <c r="AI198" s="331"/>
      <c r="AJ198" s="331"/>
      <c r="AK198" s="331"/>
      <c r="AL198" s="331"/>
    </row>
    <row r="199" spans="1:38" ht="13.5" x14ac:dyDescent="0.15">
      <c r="A199" s="331"/>
      <c r="B199" s="331"/>
      <c r="C199" s="331"/>
      <c r="D199" s="331"/>
      <c r="E199" s="331"/>
      <c r="F199" s="331"/>
      <c r="G199" s="331"/>
      <c r="H199" s="331"/>
      <c r="I199" s="331"/>
      <c r="J199" s="331"/>
      <c r="K199" s="331"/>
      <c r="L199" s="331"/>
      <c r="M199" s="331"/>
      <c r="N199" s="331"/>
      <c r="O199" s="331"/>
      <c r="P199" s="331"/>
      <c r="Q199" s="331"/>
      <c r="R199" s="331"/>
      <c r="S199" s="331"/>
      <c r="T199" s="331"/>
      <c r="U199" s="331"/>
      <c r="V199" s="331"/>
      <c r="W199" s="331"/>
      <c r="X199" s="331"/>
      <c r="Y199" s="331"/>
      <c r="Z199" s="331"/>
      <c r="AA199" s="331"/>
      <c r="AB199" s="331"/>
      <c r="AC199" s="331"/>
      <c r="AD199" s="331"/>
      <c r="AE199" s="331"/>
      <c r="AF199" s="331"/>
      <c r="AG199" s="331"/>
      <c r="AH199" s="331"/>
      <c r="AI199" s="331"/>
      <c r="AJ199" s="331"/>
      <c r="AK199" s="331"/>
      <c r="AL199" s="331"/>
    </row>
    <row r="200" spans="1:38" ht="13.5" x14ac:dyDescent="0.15">
      <c r="A200" s="331"/>
      <c r="B200" s="331"/>
      <c r="C200" s="331"/>
      <c r="D200" s="331"/>
      <c r="E200" s="331"/>
      <c r="F200" s="331"/>
      <c r="G200" s="331"/>
      <c r="H200" s="331"/>
      <c r="I200" s="331"/>
      <c r="J200" s="331"/>
      <c r="K200" s="331"/>
      <c r="L200" s="331"/>
      <c r="M200" s="331"/>
      <c r="N200" s="331"/>
      <c r="O200" s="331"/>
      <c r="P200" s="331"/>
      <c r="Q200" s="331"/>
      <c r="R200" s="331"/>
      <c r="S200" s="331"/>
      <c r="T200" s="331"/>
      <c r="U200" s="331"/>
      <c r="V200" s="331"/>
      <c r="W200" s="331"/>
      <c r="X200" s="331"/>
      <c r="Y200" s="331"/>
      <c r="Z200" s="331"/>
      <c r="AA200" s="331"/>
      <c r="AB200" s="331"/>
      <c r="AC200" s="331"/>
      <c r="AD200" s="331"/>
      <c r="AE200" s="331"/>
      <c r="AF200" s="331"/>
      <c r="AG200" s="331"/>
      <c r="AH200" s="331"/>
      <c r="AI200" s="331"/>
      <c r="AJ200" s="331"/>
      <c r="AK200" s="331"/>
      <c r="AL200" s="331"/>
    </row>
    <row r="201" spans="1:38" ht="13.5" x14ac:dyDescent="0.15">
      <c r="A201" s="331"/>
      <c r="B201" s="331"/>
      <c r="C201" s="331"/>
      <c r="D201" s="331"/>
      <c r="E201" s="331"/>
      <c r="F201" s="331"/>
      <c r="G201" s="331"/>
      <c r="H201" s="331"/>
      <c r="I201" s="331"/>
      <c r="J201" s="331"/>
      <c r="K201" s="331"/>
      <c r="L201" s="331"/>
      <c r="M201" s="331"/>
      <c r="N201" s="331"/>
      <c r="O201" s="331"/>
      <c r="P201" s="331"/>
      <c r="Q201" s="331"/>
      <c r="R201" s="331"/>
      <c r="S201" s="331"/>
      <c r="T201" s="331"/>
      <c r="U201" s="331"/>
      <c r="V201" s="331"/>
      <c r="W201" s="331"/>
      <c r="X201" s="331"/>
      <c r="Y201" s="331"/>
      <c r="Z201" s="331"/>
      <c r="AA201" s="331"/>
      <c r="AB201" s="331"/>
      <c r="AC201" s="331"/>
      <c r="AD201" s="331"/>
      <c r="AE201" s="331"/>
      <c r="AF201" s="331"/>
      <c r="AG201" s="331"/>
      <c r="AH201" s="331"/>
      <c r="AI201" s="331"/>
      <c r="AJ201" s="331"/>
      <c r="AK201" s="331"/>
      <c r="AL201" s="331"/>
    </row>
    <row r="202" spans="1:38" ht="13.5" x14ac:dyDescent="0.15">
      <c r="A202" s="331"/>
      <c r="B202" s="331"/>
      <c r="C202" s="331"/>
      <c r="D202" s="331"/>
      <c r="E202" s="331"/>
      <c r="F202" s="331"/>
      <c r="G202" s="331"/>
      <c r="H202" s="331"/>
      <c r="I202" s="331"/>
      <c r="J202" s="331"/>
      <c r="K202" s="331"/>
      <c r="L202" s="331"/>
      <c r="M202" s="331"/>
      <c r="N202" s="331"/>
      <c r="O202" s="331"/>
      <c r="P202" s="331"/>
      <c r="Q202" s="331"/>
      <c r="R202" s="331"/>
      <c r="S202" s="331"/>
      <c r="T202" s="331"/>
      <c r="U202" s="331"/>
      <c r="V202" s="331"/>
      <c r="W202" s="331"/>
      <c r="X202" s="331"/>
      <c r="Y202" s="331"/>
      <c r="Z202" s="331"/>
      <c r="AA202" s="331"/>
      <c r="AB202" s="331"/>
      <c r="AC202" s="331"/>
      <c r="AD202" s="331"/>
      <c r="AE202" s="331"/>
      <c r="AF202" s="331"/>
      <c r="AG202" s="331"/>
      <c r="AH202" s="331"/>
      <c r="AI202" s="331"/>
      <c r="AJ202" s="331"/>
      <c r="AK202" s="331"/>
      <c r="AL202" s="331"/>
    </row>
    <row r="203" spans="1:38" ht="13.5" x14ac:dyDescent="0.15">
      <c r="A203" s="331"/>
      <c r="B203" s="331"/>
      <c r="C203" s="331"/>
      <c r="D203" s="331"/>
      <c r="E203" s="331"/>
      <c r="F203" s="331"/>
      <c r="G203" s="331"/>
      <c r="H203" s="331"/>
      <c r="I203" s="331"/>
      <c r="J203" s="331"/>
      <c r="K203" s="331"/>
      <c r="L203" s="331"/>
      <c r="M203" s="331"/>
      <c r="N203" s="331"/>
      <c r="O203" s="331"/>
      <c r="P203" s="331"/>
      <c r="Q203" s="331"/>
      <c r="R203" s="331"/>
      <c r="S203" s="331"/>
      <c r="T203" s="331"/>
      <c r="U203" s="331"/>
      <c r="V203" s="331"/>
      <c r="W203" s="331"/>
      <c r="X203" s="331"/>
      <c r="Y203" s="331"/>
      <c r="Z203" s="331"/>
      <c r="AA203" s="331"/>
      <c r="AB203" s="331"/>
      <c r="AC203" s="331"/>
      <c r="AD203" s="331"/>
      <c r="AE203" s="331"/>
      <c r="AF203" s="331"/>
      <c r="AG203" s="331"/>
      <c r="AH203" s="331"/>
      <c r="AI203" s="331"/>
      <c r="AJ203" s="331"/>
      <c r="AK203" s="331"/>
      <c r="AL203" s="331"/>
    </row>
    <row r="204" spans="1:38" ht="13.5" x14ac:dyDescent="0.15">
      <c r="A204" s="331"/>
      <c r="B204" s="331"/>
      <c r="C204" s="331"/>
      <c r="D204" s="331"/>
      <c r="E204" s="331"/>
      <c r="F204" s="331"/>
      <c r="G204" s="331"/>
      <c r="H204" s="331"/>
      <c r="I204" s="331"/>
      <c r="J204" s="331"/>
      <c r="K204" s="331"/>
      <c r="L204" s="331"/>
      <c r="M204" s="331"/>
      <c r="N204" s="331"/>
      <c r="O204" s="331"/>
      <c r="P204" s="331"/>
      <c r="Q204" s="331"/>
      <c r="R204" s="331"/>
      <c r="S204" s="331"/>
      <c r="T204" s="331"/>
      <c r="U204" s="331"/>
      <c r="V204" s="331"/>
      <c r="W204" s="331"/>
      <c r="X204" s="331"/>
      <c r="Y204" s="331"/>
      <c r="Z204" s="331"/>
      <c r="AA204" s="331"/>
      <c r="AB204" s="331"/>
      <c r="AC204" s="331"/>
      <c r="AD204" s="331"/>
      <c r="AE204" s="331"/>
      <c r="AF204" s="331"/>
      <c r="AG204" s="331"/>
      <c r="AH204" s="331"/>
      <c r="AI204" s="331"/>
      <c r="AJ204" s="331"/>
      <c r="AK204" s="331"/>
      <c r="AL204" s="331"/>
    </row>
    <row r="205" spans="1:38" ht="13.5" x14ac:dyDescent="0.15">
      <c r="A205" s="331"/>
      <c r="B205" s="331"/>
      <c r="C205" s="331"/>
      <c r="D205" s="331"/>
      <c r="E205" s="331"/>
      <c r="F205" s="331"/>
      <c r="G205" s="331"/>
      <c r="H205" s="331"/>
      <c r="I205" s="331"/>
      <c r="J205" s="331"/>
      <c r="K205" s="331"/>
      <c r="L205" s="331"/>
      <c r="M205" s="331"/>
      <c r="N205" s="331"/>
      <c r="O205" s="331"/>
      <c r="P205" s="331"/>
      <c r="Q205" s="331"/>
      <c r="R205" s="331"/>
      <c r="S205" s="331"/>
      <c r="T205" s="331"/>
      <c r="U205" s="331"/>
      <c r="V205" s="331"/>
      <c r="W205" s="331"/>
      <c r="X205" s="331"/>
      <c r="Y205" s="331"/>
      <c r="Z205" s="331"/>
      <c r="AA205" s="331"/>
      <c r="AB205" s="331"/>
      <c r="AC205" s="331"/>
      <c r="AD205" s="331"/>
      <c r="AE205" s="331"/>
      <c r="AF205" s="331"/>
      <c r="AG205" s="331"/>
      <c r="AH205" s="331"/>
      <c r="AI205" s="331"/>
      <c r="AJ205" s="331"/>
      <c r="AK205" s="331"/>
      <c r="AL205" s="331"/>
    </row>
    <row r="206" spans="1:38" ht="13.5" x14ac:dyDescent="0.15">
      <c r="A206" s="331"/>
      <c r="B206" s="331"/>
      <c r="C206" s="331"/>
      <c r="D206" s="331"/>
      <c r="E206" s="331"/>
      <c r="F206" s="331"/>
      <c r="G206" s="331"/>
      <c r="H206" s="331"/>
      <c r="I206" s="331"/>
      <c r="J206" s="331"/>
      <c r="K206" s="331"/>
      <c r="L206" s="331"/>
      <c r="M206" s="331"/>
      <c r="N206" s="331"/>
      <c r="O206" s="331"/>
      <c r="P206" s="331"/>
      <c r="Q206" s="331"/>
      <c r="R206" s="331"/>
      <c r="S206" s="331"/>
      <c r="T206" s="331"/>
      <c r="U206" s="331"/>
      <c r="V206" s="331"/>
      <c r="W206" s="331"/>
      <c r="X206" s="331"/>
      <c r="Y206" s="331"/>
      <c r="Z206" s="331"/>
      <c r="AA206" s="331"/>
      <c r="AB206" s="331"/>
      <c r="AC206" s="331"/>
      <c r="AD206" s="331"/>
      <c r="AE206" s="331"/>
      <c r="AF206" s="331"/>
      <c r="AG206" s="331"/>
      <c r="AH206" s="331"/>
      <c r="AI206" s="331"/>
      <c r="AJ206" s="331"/>
      <c r="AK206" s="331"/>
      <c r="AL206" s="331"/>
    </row>
    <row r="207" spans="1:38" ht="13.5" x14ac:dyDescent="0.15">
      <c r="A207" s="331"/>
      <c r="B207" s="331"/>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331"/>
      <c r="AJ207" s="331"/>
      <c r="AK207" s="331"/>
      <c r="AL207" s="331"/>
    </row>
    <row r="208" spans="1:38" ht="14.25" x14ac:dyDescent="0.2">
      <c r="A208" s="331"/>
      <c r="C208" s="331"/>
      <c r="D208" s="331"/>
      <c r="E208" s="331"/>
      <c r="F208" s="331"/>
      <c r="G208" s="331"/>
      <c r="H208" s="331"/>
      <c r="I208" s="331"/>
      <c r="J208" s="331"/>
      <c r="K208" s="331"/>
      <c r="L208" s="331"/>
      <c r="M208" s="331"/>
      <c r="N208" s="331"/>
      <c r="O208" s="331"/>
      <c r="P208" s="331"/>
      <c r="Q208" s="331"/>
      <c r="R208" s="331"/>
      <c r="S208" s="331"/>
      <c r="T208" s="331"/>
      <c r="U208" s="331"/>
      <c r="V208" s="331"/>
      <c r="W208" s="331"/>
      <c r="X208" s="331"/>
      <c r="Y208" s="331"/>
      <c r="Z208" s="331"/>
      <c r="AA208" s="331"/>
      <c r="AB208" s="331"/>
      <c r="AC208" s="331"/>
      <c r="AD208" s="331"/>
      <c r="AE208" s="331"/>
      <c r="AF208" s="331"/>
      <c r="AG208" s="331"/>
      <c r="AH208" s="331"/>
      <c r="AI208" s="331"/>
      <c r="AJ208" s="331"/>
      <c r="AK208" s="331"/>
      <c r="AL208" s="331"/>
    </row>
    <row r="209" spans="1:38" ht="14.25" x14ac:dyDescent="0.2">
      <c r="A209" s="331"/>
      <c r="C209" s="331"/>
      <c r="D209" s="331"/>
      <c r="E209" s="331"/>
      <c r="F209" s="331"/>
      <c r="G209" s="331"/>
      <c r="H209" s="331"/>
      <c r="I209" s="331"/>
      <c r="J209" s="331"/>
      <c r="K209" s="331"/>
      <c r="L209" s="331"/>
      <c r="M209" s="331"/>
      <c r="N209" s="331"/>
      <c r="O209" s="331"/>
      <c r="P209" s="331"/>
      <c r="Q209" s="331"/>
      <c r="R209" s="331"/>
      <c r="S209" s="331"/>
      <c r="T209" s="331"/>
      <c r="U209" s="331"/>
      <c r="V209" s="331"/>
      <c r="W209" s="331"/>
      <c r="X209" s="331"/>
      <c r="Y209" s="331"/>
      <c r="Z209" s="331"/>
      <c r="AB209" s="331"/>
      <c r="AC209" s="331"/>
      <c r="AD209" s="331"/>
      <c r="AE209" s="331"/>
      <c r="AF209" s="331"/>
      <c r="AG209" s="331"/>
      <c r="AH209" s="331"/>
      <c r="AI209" s="331"/>
      <c r="AJ209" s="331"/>
      <c r="AK209" s="331"/>
      <c r="AL209" s="331"/>
    </row>
    <row r="210" spans="1:38" ht="14.25" x14ac:dyDescent="0.2">
      <c r="A210" s="331"/>
      <c r="C210" s="331"/>
      <c r="D210" s="331"/>
      <c r="E210" s="331"/>
      <c r="F210" s="331"/>
      <c r="G210" s="331"/>
      <c r="H210" s="331"/>
      <c r="I210" s="331"/>
      <c r="J210" s="331"/>
      <c r="K210" s="331"/>
      <c r="L210" s="331"/>
      <c r="M210" s="331"/>
      <c r="N210" s="331"/>
      <c r="O210" s="331"/>
      <c r="P210" s="331"/>
      <c r="Q210" s="331"/>
      <c r="R210" s="331"/>
      <c r="S210" s="331"/>
      <c r="T210" s="331"/>
      <c r="U210" s="331"/>
      <c r="V210" s="331"/>
      <c r="W210" s="331"/>
      <c r="X210" s="331"/>
      <c r="Y210" s="331"/>
      <c r="Z210" s="331"/>
      <c r="AB210" s="331"/>
      <c r="AC210" s="331"/>
      <c r="AD210" s="331"/>
      <c r="AE210" s="331"/>
      <c r="AF210" s="331"/>
      <c r="AG210" s="331"/>
      <c r="AH210" s="331"/>
      <c r="AI210" s="331"/>
      <c r="AJ210" s="331"/>
      <c r="AK210" s="331"/>
      <c r="AL210" s="331"/>
    </row>
    <row r="211" spans="1:38" ht="14.25" x14ac:dyDescent="0.2">
      <c r="A211" s="331"/>
      <c r="C211" s="331"/>
      <c r="D211" s="331"/>
      <c r="E211" s="331"/>
      <c r="F211" s="331"/>
      <c r="G211" s="331"/>
      <c r="H211" s="331"/>
      <c r="I211" s="331"/>
      <c r="J211" s="331"/>
      <c r="K211" s="331"/>
      <c r="L211" s="331"/>
      <c r="M211" s="331"/>
      <c r="N211" s="331"/>
      <c r="O211" s="331"/>
      <c r="P211" s="331"/>
      <c r="Q211" s="331"/>
      <c r="R211" s="331"/>
      <c r="S211" s="331"/>
      <c r="T211" s="331"/>
      <c r="U211" s="331"/>
      <c r="V211" s="331"/>
      <c r="W211" s="331"/>
      <c r="AB211" s="331"/>
      <c r="AC211" s="331"/>
      <c r="AD211" s="331"/>
      <c r="AE211" s="331"/>
      <c r="AF211" s="331"/>
      <c r="AG211" s="331"/>
      <c r="AH211" s="331"/>
      <c r="AI211" s="331"/>
      <c r="AJ211" s="331"/>
      <c r="AK211" s="331"/>
      <c r="AL211" s="331"/>
    </row>
  </sheetData>
  <mergeCells count="1189">
    <mergeCell ref="A66:AL66"/>
    <mergeCell ref="M1:AG1"/>
    <mergeCell ref="A1:L1"/>
    <mergeCell ref="AK42:AK43"/>
    <mergeCell ref="AK20:AK21"/>
    <mergeCell ref="AK22:AK23"/>
    <mergeCell ref="AL22:AL23"/>
    <mergeCell ref="AH4:AH5"/>
    <mergeCell ref="AI4:AI5"/>
    <mergeCell ref="AH8:AH9"/>
    <mergeCell ref="AF42:AF43"/>
    <mergeCell ref="AH10:AH11"/>
    <mergeCell ref="AH12:AH13"/>
    <mergeCell ref="AH18:AH19"/>
    <mergeCell ref="AI18:AI19"/>
    <mergeCell ref="AH6:AH7"/>
    <mergeCell ref="AG14:AG15"/>
    <mergeCell ref="AG16:AG17"/>
    <mergeCell ref="AK6:AK7"/>
    <mergeCell ref="AJ28:AJ29"/>
    <mergeCell ref="AJ6:AJ7"/>
    <mergeCell ref="AJ8:AJ9"/>
    <mergeCell ref="AJ10:AJ11"/>
    <mergeCell ref="AJ20:AJ21"/>
    <mergeCell ref="AL28:AL29"/>
    <mergeCell ref="AL24:AL25"/>
    <mergeCell ref="AL26:AL27"/>
    <mergeCell ref="AJ24:AJ25"/>
    <mergeCell ref="AJ22:AJ23"/>
    <mergeCell ref="AL16:AL17"/>
    <mergeCell ref="AJ16:AJ17"/>
    <mergeCell ref="AI30:AI31"/>
    <mergeCell ref="AH28:AH29"/>
    <mergeCell ref="AH26:AH27"/>
    <mergeCell ref="AK52:AK53"/>
    <mergeCell ref="AL52:AL53"/>
    <mergeCell ref="AL32:AL33"/>
    <mergeCell ref="AK34:AK35"/>
    <mergeCell ref="AK36:AK37"/>
    <mergeCell ref="AK44:AK45"/>
    <mergeCell ref="AI52:AI53"/>
    <mergeCell ref="AI46:AI47"/>
    <mergeCell ref="AI48:AI49"/>
    <mergeCell ref="AL44:AL45"/>
    <mergeCell ref="AI44:AI45"/>
    <mergeCell ref="AJ40:AJ41"/>
    <mergeCell ref="AI42:AI43"/>
    <mergeCell ref="AK40:AK41"/>
    <mergeCell ref="AL42:AL43"/>
    <mergeCell ref="AI40:AI41"/>
    <mergeCell ref="AL50:AL51"/>
    <mergeCell ref="AK38:AK39"/>
    <mergeCell ref="AJ42:AJ43"/>
    <mergeCell ref="AI38:AI39"/>
    <mergeCell ref="AI28:AI29"/>
    <mergeCell ref="AJ50:AJ51"/>
    <mergeCell ref="AJ52:AJ53"/>
    <mergeCell ref="AK30:AK31"/>
    <mergeCell ref="AI24:AI25"/>
    <mergeCell ref="AG28:AG29"/>
    <mergeCell ref="AE22:AE23"/>
    <mergeCell ref="AE16:AE17"/>
    <mergeCell ref="AF16:AF17"/>
    <mergeCell ref="AF18:AF19"/>
    <mergeCell ref="AC48:AC49"/>
    <mergeCell ref="AK46:AK47"/>
    <mergeCell ref="AL46:AL47"/>
    <mergeCell ref="AK48:AK49"/>
    <mergeCell ref="AL48:AL49"/>
    <mergeCell ref="AK50:AK51"/>
    <mergeCell ref="AB50:AB51"/>
    <mergeCell ref="AC50:AC51"/>
    <mergeCell ref="AH32:AH33"/>
    <mergeCell ref="AH34:AH35"/>
    <mergeCell ref="AI34:AI35"/>
    <mergeCell ref="AH50:AH51"/>
    <mergeCell ref="AD48:AD49"/>
    <mergeCell ref="AE42:AE43"/>
    <mergeCell ref="AH38:AH39"/>
    <mergeCell ref="AG30:AG31"/>
    <mergeCell ref="AG34:AG35"/>
    <mergeCell ref="AG22:AG23"/>
    <mergeCell ref="AE46:AE47"/>
    <mergeCell ref="AE48:AE49"/>
    <mergeCell ref="AE50:AE51"/>
    <mergeCell ref="AH44:AH45"/>
    <mergeCell ref="AI26:AI27"/>
    <mergeCell ref="AH42:AH43"/>
    <mergeCell ref="AB38:AB39"/>
    <mergeCell ref="AE34:AE35"/>
    <mergeCell ref="W62:W63"/>
    <mergeCell ref="Z62:Z63"/>
    <mergeCell ref="Y62:Y63"/>
    <mergeCell ref="X60:X61"/>
    <mergeCell ref="X58:X59"/>
    <mergeCell ref="AD38:AD39"/>
    <mergeCell ref="AD40:AD41"/>
    <mergeCell ref="AE26:AE27"/>
    <mergeCell ref="AF26:AF27"/>
    <mergeCell ref="AB22:AB23"/>
    <mergeCell ref="AC22:AC23"/>
    <mergeCell ref="AB24:AB25"/>
    <mergeCell ref="AA20:AA21"/>
    <mergeCell ref="AA22:AA23"/>
    <mergeCell ref="AA24:AA25"/>
    <mergeCell ref="AE18:AE19"/>
    <mergeCell ref="AD50:AD51"/>
    <mergeCell ref="AF48:AF49"/>
    <mergeCell ref="AF50:AF51"/>
    <mergeCell ref="AE38:AE39"/>
    <mergeCell ref="AE40:AE41"/>
    <mergeCell ref="AF40:AF41"/>
    <mergeCell ref="AD42:AD43"/>
    <mergeCell ref="AF36:AF37"/>
    <mergeCell ref="AA48:AA49"/>
    <mergeCell ref="AA36:AA37"/>
    <mergeCell ref="AB36:AB37"/>
    <mergeCell ref="AC36:AC37"/>
    <mergeCell ref="AB46:AB47"/>
    <mergeCell ref="Z60:Z61"/>
    <mergeCell ref="AC38:AC39"/>
    <mergeCell ref="AC20:AC21"/>
    <mergeCell ref="R52:R53"/>
    <mergeCell ref="M52:M53"/>
    <mergeCell ref="S20:S21"/>
    <mergeCell ref="S22:S23"/>
    <mergeCell ref="Y60:Y61"/>
    <mergeCell ref="X16:X17"/>
    <mergeCell ref="X56:X57"/>
    <mergeCell ref="X54:X55"/>
    <mergeCell ref="Y36:Y37"/>
    <mergeCell ref="X28:X29"/>
    <mergeCell ref="X26:X27"/>
    <mergeCell ref="X32:X33"/>
    <mergeCell ref="X50:X51"/>
    <mergeCell ref="X52:X53"/>
    <mergeCell ref="Y56:Y57"/>
    <mergeCell ref="Z56:Z57"/>
    <mergeCell ref="Y58:Y59"/>
    <mergeCell ref="Z48:Z49"/>
    <mergeCell ref="X42:X43"/>
    <mergeCell ref="Y42:Y43"/>
    <mergeCell ref="Z42:Z43"/>
    <mergeCell ref="Z58:Z59"/>
    <mergeCell ref="Y24:Y25"/>
    <mergeCell ref="Z24:Z25"/>
    <mergeCell ref="Y26:Y27"/>
    <mergeCell ref="Y28:Y29"/>
    <mergeCell ref="Z44:Z45"/>
    <mergeCell ref="Z30:Z31"/>
    <mergeCell ref="Z32:Z33"/>
    <mergeCell ref="Z34:Z35"/>
    <mergeCell ref="X40:X41"/>
    <mergeCell ref="Y40:Y41"/>
    <mergeCell ref="I12:I13"/>
    <mergeCell ref="J12:J13"/>
    <mergeCell ref="H14:H15"/>
    <mergeCell ref="I14:I15"/>
    <mergeCell ref="J14:J15"/>
    <mergeCell ref="F18:F19"/>
    <mergeCell ref="I20:I21"/>
    <mergeCell ref="J20:J21"/>
    <mergeCell ref="I16:I17"/>
    <mergeCell ref="O64:O65"/>
    <mergeCell ref="R4:R5"/>
    <mergeCell ref="S4:S5"/>
    <mergeCell ref="R6:R7"/>
    <mergeCell ref="R8:R9"/>
    <mergeCell ref="R10:R11"/>
    <mergeCell ref="O26:O27"/>
    <mergeCell ref="O28:O29"/>
    <mergeCell ref="O8:O9"/>
    <mergeCell ref="O10:O11"/>
    <mergeCell ref="L46:L47"/>
    <mergeCell ref="M46:M47"/>
    <mergeCell ref="M28:M29"/>
    <mergeCell ref="N62:N63"/>
    <mergeCell ref="M12:M13"/>
    <mergeCell ref="L12:L13"/>
    <mergeCell ref="O18:O19"/>
    <mergeCell ref="P18:P19"/>
    <mergeCell ref="O20:O21"/>
    <mergeCell ref="P20:P21"/>
    <mergeCell ref="N22:N23"/>
    <mergeCell ref="P22:P23"/>
    <mergeCell ref="P34:P35"/>
    <mergeCell ref="J24:J25"/>
    <mergeCell ref="I22:I23"/>
    <mergeCell ref="J22:J23"/>
    <mergeCell ref="H18:H19"/>
    <mergeCell ref="J16:J17"/>
    <mergeCell ref="H16:H17"/>
    <mergeCell ref="I18:I19"/>
    <mergeCell ref="H10:H11"/>
    <mergeCell ref="H12:H13"/>
    <mergeCell ref="G24:G25"/>
    <mergeCell ref="AH1:AL1"/>
    <mergeCell ref="B2:D2"/>
    <mergeCell ref="E2:G2"/>
    <mergeCell ref="H2:J2"/>
    <mergeCell ref="N2:P2"/>
    <mergeCell ref="Q2:S2"/>
    <mergeCell ref="U2:W2"/>
    <mergeCell ref="X2:Z2"/>
    <mergeCell ref="AA2:AC2"/>
    <mergeCell ref="AD2:AF2"/>
    <mergeCell ref="AG2:AI2"/>
    <mergeCell ref="AJ2:AL2"/>
    <mergeCell ref="C20:C21"/>
    <mergeCell ref="D20:D21"/>
    <mergeCell ref="J4:J5"/>
    <mergeCell ref="J6:J7"/>
    <mergeCell ref="H8:H9"/>
    <mergeCell ref="G6:G7"/>
    <mergeCell ref="H4:H5"/>
    <mergeCell ref="J18:J19"/>
    <mergeCell ref="I8:I9"/>
    <mergeCell ref="I10:I11"/>
    <mergeCell ref="C18:C19"/>
    <mergeCell ref="D18:D19"/>
    <mergeCell ref="G22:G23"/>
    <mergeCell ref="F20:F21"/>
    <mergeCell ref="F22:F23"/>
    <mergeCell ref="C12:C13"/>
    <mergeCell ref="D12:D13"/>
    <mergeCell ref="C14:C15"/>
    <mergeCell ref="G14:G15"/>
    <mergeCell ref="A20:A21"/>
    <mergeCell ref="A22:A23"/>
    <mergeCell ref="E22:E23"/>
    <mergeCell ref="B20:B21"/>
    <mergeCell ref="B22:B23"/>
    <mergeCell ref="G16:G17"/>
    <mergeCell ref="G18:G19"/>
    <mergeCell ref="G20:G21"/>
    <mergeCell ref="E12:E13"/>
    <mergeCell ref="E14:E15"/>
    <mergeCell ref="F12:F13"/>
    <mergeCell ref="F14:F15"/>
    <mergeCell ref="G12:G13"/>
    <mergeCell ref="F16:F17"/>
    <mergeCell ref="I24:I25"/>
    <mergeCell ref="J28:J29"/>
    <mergeCell ref="J30:J31"/>
    <mergeCell ref="I28:I29"/>
    <mergeCell ref="I30:I31"/>
    <mergeCell ref="I36:I37"/>
    <mergeCell ref="J36:J37"/>
    <mergeCell ref="J38:J39"/>
    <mergeCell ref="E24:E25"/>
    <mergeCell ref="F24:F25"/>
    <mergeCell ref="AJ3:AL3"/>
    <mergeCell ref="Q3:S3"/>
    <mergeCell ref="U3:W3"/>
    <mergeCell ref="X3:Z3"/>
    <mergeCell ref="AA3:AC3"/>
    <mergeCell ref="AD3:AF3"/>
    <mergeCell ref="AG3:AI3"/>
    <mergeCell ref="K36:K37"/>
    <mergeCell ref="P28:P29"/>
    <mergeCell ref="O22:O23"/>
    <mergeCell ref="O24:O25"/>
    <mergeCell ref="Q26:Q27"/>
    <mergeCell ref="AF22:AF23"/>
    <mergeCell ref="N34:N35"/>
    <mergeCell ref="M38:M39"/>
    <mergeCell ref="M24:M25"/>
    <mergeCell ref="H20:H21"/>
    <mergeCell ref="H22:H23"/>
    <mergeCell ref="E8:E9"/>
    <mergeCell ref="F8:F9"/>
    <mergeCell ref="F10:F11"/>
    <mergeCell ref="G8:G9"/>
    <mergeCell ref="B3:D3"/>
    <mergeCell ref="E3:G3"/>
    <mergeCell ref="H3:J3"/>
    <mergeCell ref="K3:M3"/>
    <mergeCell ref="N3:P3"/>
    <mergeCell ref="B8:B9"/>
    <mergeCell ref="B10:B11"/>
    <mergeCell ref="B12:B13"/>
    <mergeCell ref="B14:B15"/>
    <mergeCell ref="B16:B17"/>
    <mergeCell ref="C8:C9"/>
    <mergeCell ref="D8:D9"/>
    <mergeCell ref="C10:C11"/>
    <mergeCell ref="D10:D11"/>
    <mergeCell ref="S16:S17"/>
    <mergeCell ref="C4:C5"/>
    <mergeCell ref="D4:D5"/>
    <mergeCell ref="E10:E11"/>
    <mergeCell ref="F4:F5"/>
    <mergeCell ref="F6:F7"/>
    <mergeCell ref="G4:G5"/>
    <mergeCell ref="J8:J9"/>
    <mergeCell ref="H6:H7"/>
    <mergeCell ref="I4:I5"/>
    <mergeCell ref="I6:I7"/>
    <mergeCell ref="P8:P9"/>
    <mergeCell ref="P10:P11"/>
    <mergeCell ref="C16:C17"/>
    <mergeCell ref="D16:D17"/>
    <mergeCell ref="G10:G11"/>
    <mergeCell ref="E4:E5"/>
    <mergeCell ref="J10:J11"/>
    <mergeCell ref="B62:B63"/>
    <mergeCell ref="B44:B45"/>
    <mergeCell ref="B46:B47"/>
    <mergeCell ref="B48:B49"/>
    <mergeCell ref="B56:B57"/>
    <mergeCell ref="A24:A25"/>
    <mergeCell ref="A4:A5"/>
    <mergeCell ref="B4:B5"/>
    <mergeCell ref="A6:A7"/>
    <mergeCell ref="B6:B7"/>
    <mergeCell ref="A8:A9"/>
    <mergeCell ref="B42:B43"/>
    <mergeCell ref="A10:A11"/>
    <mergeCell ref="C46:C47"/>
    <mergeCell ref="D46:D47"/>
    <mergeCell ref="C26:C27"/>
    <mergeCell ref="D26:D27"/>
    <mergeCell ref="C28:C29"/>
    <mergeCell ref="C30:C31"/>
    <mergeCell ref="D28:D29"/>
    <mergeCell ref="D30:D31"/>
    <mergeCell ref="C32:C33"/>
    <mergeCell ref="D32:D33"/>
    <mergeCell ref="C22:C23"/>
    <mergeCell ref="D22:D23"/>
    <mergeCell ref="C24:C25"/>
    <mergeCell ref="D24:D25"/>
    <mergeCell ref="B24:B25"/>
    <mergeCell ref="B26:B27"/>
    <mergeCell ref="B28:B29"/>
    <mergeCell ref="B30:B31"/>
    <mergeCell ref="B18:B19"/>
    <mergeCell ref="C62:C63"/>
    <mergeCell ref="D62:D63"/>
    <mergeCell ref="D14:D15"/>
    <mergeCell ref="D36:D37"/>
    <mergeCell ref="D38:D39"/>
    <mergeCell ref="D40:D41"/>
    <mergeCell ref="A26:A27"/>
    <mergeCell ref="A28:A29"/>
    <mergeCell ref="A62:A63"/>
    <mergeCell ref="C42:C43"/>
    <mergeCell ref="C44:C45"/>
    <mergeCell ref="C36:C37"/>
    <mergeCell ref="C38:C39"/>
    <mergeCell ref="C56:C57"/>
    <mergeCell ref="C58:C59"/>
    <mergeCell ref="C60:C61"/>
    <mergeCell ref="A64:A65"/>
    <mergeCell ref="A58:A59"/>
    <mergeCell ref="B32:B33"/>
    <mergeCell ref="A50:A51"/>
    <mergeCell ref="A52:A53"/>
    <mergeCell ref="A54:A55"/>
    <mergeCell ref="A56:A57"/>
    <mergeCell ref="A40:A41"/>
    <mergeCell ref="A42:A43"/>
    <mergeCell ref="A44:A45"/>
    <mergeCell ref="A46:A47"/>
    <mergeCell ref="A48:A49"/>
    <mergeCell ref="A30:A31"/>
    <mergeCell ref="A32:A33"/>
    <mergeCell ref="A34:A35"/>
    <mergeCell ref="A36:A37"/>
    <mergeCell ref="H26:H27"/>
    <mergeCell ref="C40:C41"/>
    <mergeCell ref="C52:C53"/>
    <mergeCell ref="C54:C55"/>
    <mergeCell ref="B50:B51"/>
    <mergeCell ref="B52:B53"/>
    <mergeCell ref="B34:B35"/>
    <mergeCell ref="B36:B37"/>
    <mergeCell ref="B38:B39"/>
    <mergeCell ref="B40:B41"/>
    <mergeCell ref="A60:A61"/>
    <mergeCell ref="C48:C49"/>
    <mergeCell ref="C50:C51"/>
    <mergeCell ref="D42:D43"/>
    <mergeCell ref="D44:D45"/>
    <mergeCell ref="C6:C7"/>
    <mergeCell ref="D6:D7"/>
    <mergeCell ref="A38:A39"/>
    <mergeCell ref="B54:B55"/>
    <mergeCell ref="B58:B59"/>
    <mergeCell ref="B60:B61"/>
    <mergeCell ref="C34:C35"/>
    <mergeCell ref="A12:A13"/>
    <mergeCell ref="A14:A15"/>
    <mergeCell ref="A16:A17"/>
    <mergeCell ref="A18:A19"/>
    <mergeCell ref="G26:G27"/>
    <mergeCell ref="E32:E33"/>
    <mergeCell ref="E34:E35"/>
    <mergeCell ref="E36:E37"/>
    <mergeCell ref="H28:H29"/>
    <mergeCell ref="H30:H31"/>
    <mergeCell ref="I32:I33"/>
    <mergeCell ref="E62:E63"/>
    <mergeCell ref="E6:E7"/>
    <mergeCell ref="E16:E17"/>
    <mergeCell ref="E18:E19"/>
    <mergeCell ref="E20:E21"/>
    <mergeCell ref="D48:D49"/>
    <mergeCell ref="D50:D51"/>
    <mergeCell ref="D52:D53"/>
    <mergeCell ref="D54:D55"/>
    <mergeCell ref="J46:J47"/>
    <mergeCell ref="I50:I51"/>
    <mergeCell ref="J50:J51"/>
    <mergeCell ref="J42:J43"/>
    <mergeCell ref="J44:J45"/>
    <mergeCell ref="I38:I39"/>
    <mergeCell ref="I40:I41"/>
    <mergeCell ref="I42:I43"/>
    <mergeCell ref="I44:I45"/>
    <mergeCell ref="H36:H37"/>
    <mergeCell ref="I34:I35"/>
    <mergeCell ref="J34:J35"/>
    <mergeCell ref="J48:J49"/>
    <mergeCell ref="H34:H35"/>
    <mergeCell ref="G46:G47"/>
    <mergeCell ref="G48:G49"/>
    <mergeCell ref="D34:D35"/>
    <mergeCell ref="D56:D57"/>
    <mergeCell ref="D58:D59"/>
    <mergeCell ref="D60:D61"/>
    <mergeCell ref="E42:E43"/>
    <mergeCell ref="H24:H25"/>
    <mergeCell ref="H62:H63"/>
    <mergeCell ref="H54:H55"/>
    <mergeCell ref="J52:J53"/>
    <mergeCell ref="J54:J55"/>
    <mergeCell ref="H40:H41"/>
    <mergeCell ref="G28:G29"/>
    <mergeCell ref="F30:F31"/>
    <mergeCell ref="G30:G31"/>
    <mergeCell ref="F26:F27"/>
    <mergeCell ref="E38:E39"/>
    <mergeCell ref="E40:E41"/>
    <mergeCell ref="G38:G39"/>
    <mergeCell ref="E28:E29"/>
    <mergeCell ref="F34:F35"/>
    <mergeCell ref="G34:G35"/>
    <mergeCell ref="F36:F37"/>
    <mergeCell ref="E30:E31"/>
    <mergeCell ref="F42:F43"/>
    <mergeCell ref="G36:G37"/>
    <mergeCell ref="E26:E27"/>
    <mergeCell ref="F40:F41"/>
    <mergeCell ref="G40:G41"/>
    <mergeCell ref="G42:G43"/>
    <mergeCell ref="H42:H43"/>
    <mergeCell ref="I26:I27"/>
    <mergeCell ref="J26:J27"/>
    <mergeCell ref="F32:F33"/>
    <mergeCell ref="F38:F39"/>
    <mergeCell ref="F28:F29"/>
    <mergeCell ref="G32:G33"/>
    <mergeCell ref="H32:H33"/>
    <mergeCell ref="J32:J33"/>
    <mergeCell ref="I58:I59"/>
    <mergeCell ref="L42:L43"/>
    <mergeCell ref="K62:K63"/>
    <mergeCell ref="L58:L59"/>
    <mergeCell ref="F64:F65"/>
    <mergeCell ref="G64:G65"/>
    <mergeCell ref="H44:H45"/>
    <mergeCell ref="H46:H47"/>
    <mergeCell ref="H48:H49"/>
    <mergeCell ref="J62:J63"/>
    <mergeCell ref="I62:I63"/>
    <mergeCell ref="J56:J57"/>
    <mergeCell ref="J58:J59"/>
    <mergeCell ref="H56:H57"/>
    <mergeCell ref="H58:H59"/>
    <mergeCell ref="I52:I53"/>
    <mergeCell ref="I54:I55"/>
    <mergeCell ref="H60:H61"/>
    <mergeCell ref="G56:G57"/>
    <mergeCell ref="G44:G45"/>
    <mergeCell ref="I60:I61"/>
    <mergeCell ref="J60:J61"/>
    <mergeCell ref="G52:G53"/>
    <mergeCell ref="F50:F51"/>
    <mergeCell ref="I46:I47"/>
    <mergeCell ref="I48:I49"/>
    <mergeCell ref="F56:F57"/>
    <mergeCell ref="F52:F53"/>
    <mergeCell ref="F46:F47"/>
    <mergeCell ref="H52:H53"/>
    <mergeCell ref="F44:F45"/>
    <mergeCell ref="F48:F49"/>
    <mergeCell ref="U50:U51"/>
    <mergeCell ref="V44:V45"/>
    <mergeCell ref="K38:K39"/>
    <mergeCell ref="U40:U41"/>
    <mergeCell ref="K64:K65"/>
    <mergeCell ref="L64:L65"/>
    <mergeCell ref="M60:M61"/>
    <mergeCell ref="M62:M63"/>
    <mergeCell ref="M64:M65"/>
    <mergeCell ref="M42:M43"/>
    <mergeCell ref="N64:N65"/>
    <mergeCell ref="E64:E65"/>
    <mergeCell ref="F58:F59"/>
    <mergeCell ref="G58:G59"/>
    <mergeCell ref="F60:F61"/>
    <mergeCell ref="G60:G61"/>
    <mergeCell ref="F62:F63"/>
    <mergeCell ref="G62:G63"/>
    <mergeCell ref="F54:F55"/>
    <mergeCell ref="G54:G55"/>
    <mergeCell ref="E56:E57"/>
    <mergeCell ref="E54:E55"/>
    <mergeCell ref="E58:E59"/>
    <mergeCell ref="E60:E61"/>
    <mergeCell ref="E52:E53"/>
    <mergeCell ref="E50:E51"/>
    <mergeCell ref="G50:G51"/>
    <mergeCell ref="H50:H51"/>
    <mergeCell ref="E44:E45"/>
    <mergeCell ref="E46:E47"/>
    <mergeCell ref="E48:E49"/>
    <mergeCell ref="I56:I57"/>
    <mergeCell ref="L32:L33"/>
    <mergeCell ref="K32:K33"/>
    <mergeCell ref="L34:L35"/>
    <mergeCell ref="L36:L37"/>
    <mergeCell ref="L38:L39"/>
    <mergeCell ref="L40:L41"/>
    <mergeCell ref="M54:M55"/>
    <mergeCell ref="L56:L57"/>
    <mergeCell ref="M56:M57"/>
    <mergeCell ref="M58:M59"/>
    <mergeCell ref="K60:K61"/>
    <mergeCell ref="M44:M45"/>
    <mergeCell ref="M34:M35"/>
    <mergeCell ref="M36:M37"/>
    <mergeCell ref="K46:K47"/>
    <mergeCell ref="K48:K49"/>
    <mergeCell ref="K50:K51"/>
    <mergeCell ref="K52:K53"/>
    <mergeCell ref="K54:K55"/>
    <mergeCell ref="M48:M49"/>
    <mergeCell ref="M50:M51"/>
    <mergeCell ref="K34:K35"/>
    <mergeCell ref="K58:K59"/>
    <mergeCell ref="K40:K41"/>
    <mergeCell ref="M32:M33"/>
    <mergeCell ref="J40:J41"/>
    <mergeCell ref="H38:H39"/>
    <mergeCell ref="K42:K43"/>
    <mergeCell ref="K44:K45"/>
    <mergeCell ref="K56:K57"/>
    <mergeCell ref="L48:L49"/>
    <mergeCell ref="L50:L51"/>
    <mergeCell ref="L52:L53"/>
    <mergeCell ref="L54:L55"/>
    <mergeCell ref="L60:L61"/>
    <mergeCell ref="L62:L63"/>
    <mergeCell ref="L44:L45"/>
    <mergeCell ref="X62:X63"/>
    <mergeCell ref="N54:N55"/>
    <mergeCell ref="N56:N57"/>
    <mergeCell ref="N58:N59"/>
    <mergeCell ref="N60:N61"/>
    <mergeCell ref="V56:V57"/>
    <mergeCell ref="U54:U55"/>
    <mergeCell ref="T62:T63"/>
    <mergeCell ref="O50:O51"/>
    <mergeCell ref="P50:P51"/>
    <mergeCell ref="P48:P49"/>
    <mergeCell ref="Q48:Q49"/>
    <mergeCell ref="O56:O57"/>
    <mergeCell ref="N42:N43"/>
    <mergeCell ref="N44:N45"/>
    <mergeCell ref="N46:N47"/>
    <mergeCell ref="N50:N51"/>
    <mergeCell ref="V60:V61"/>
    <mergeCell ref="O58:O59"/>
    <mergeCell ref="V58:V59"/>
    <mergeCell ref="O40:O41"/>
    <mergeCell ref="R18:R19"/>
    <mergeCell ref="R24:R25"/>
    <mergeCell ref="S24:S25"/>
    <mergeCell ref="V12:V13"/>
    <mergeCell ref="V14:V15"/>
    <mergeCell ref="W14:W15"/>
    <mergeCell ref="V26:V27"/>
    <mergeCell ref="V28:V29"/>
    <mergeCell ref="W28:W29"/>
    <mergeCell ref="R16:R17"/>
    <mergeCell ref="T18:T19"/>
    <mergeCell ref="T20:T21"/>
    <mergeCell ref="T14:T15"/>
    <mergeCell ref="O30:O31"/>
    <mergeCell ref="P30:P31"/>
    <mergeCell ref="O32:O33"/>
    <mergeCell ref="P32:P33"/>
    <mergeCell ref="O34:O35"/>
    <mergeCell ref="S34:S35"/>
    <mergeCell ref="V40:V41"/>
    <mergeCell ref="W24:W25"/>
    <mergeCell ref="V18:V19"/>
    <mergeCell ref="V24:V25"/>
    <mergeCell ref="U22:U23"/>
    <mergeCell ref="V22:V23"/>
    <mergeCell ref="T24:T25"/>
    <mergeCell ref="T26:T27"/>
    <mergeCell ref="T28:T29"/>
    <mergeCell ref="V20:V21"/>
    <mergeCell ref="T16:T17"/>
    <mergeCell ref="P36:P37"/>
    <mergeCell ref="K8:K9"/>
    <mergeCell ref="K10:K11"/>
    <mergeCell ref="K12:K13"/>
    <mergeCell ref="N4:N5"/>
    <mergeCell ref="N6:N7"/>
    <mergeCell ref="K24:K25"/>
    <mergeCell ref="K26:K27"/>
    <mergeCell ref="L30:L31"/>
    <mergeCell ref="K28:K29"/>
    <mergeCell ref="N8:N9"/>
    <mergeCell ref="N10:N11"/>
    <mergeCell ref="N18:N19"/>
    <mergeCell ref="N20:N21"/>
    <mergeCell ref="N24:N25"/>
    <mergeCell ref="N26:N27"/>
    <mergeCell ref="O6:O7"/>
    <mergeCell ref="P6:P7"/>
    <mergeCell ref="K14:K15"/>
    <mergeCell ref="K16:K17"/>
    <mergeCell ref="L14:L15"/>
    <mergeCell ref="L16:L17"/>
    <mergeCell ref="M16:M17"/>
    <mergeCell ref="K30:K31"/>
    <mergeCell ref="M30:M31"/>
    <mergeCell ref="K22:K23"/>
    <mergeCell ref="N30:N31"/>
    <mergeCell ref="M26:M27"/>
    <mergeCell ref="L18:L19"/>
    <mergeCell ref="O4:O5"/>
    <mergeCell ref="P4:P5"/>
    <mergeCell ref="M18:M19"/>
    <mergeCell ref="AD32:AD33"/>
    <mergeCell ref="AE30:AE31"/>
    <mergeCell ref="AF30:AF31"/>
    <mergeCell ref="AE32:AE33"/>
    <mergeCell ref="AL30:AL31"/>
    <mergeCell ref="AK32:AK33"/>
    <mergeCell ref="AL34:AL35"/>
    <mergeCell ref="AL36:AL37"/>
    <mergeCell ref="AL38:AL39"/>
    <mergeCell ref="AL40:AL41"/>
    <mergeCell ref="AH40:AH41"/>
    <mergeCell ref="AF32:AF33"/>
    <mergeCell ref="AD44:AD45"/>
    <mergeCell ref="AB44:AB45"/>
    <mergeCell ref="AH30:AH31"/>
    <mergeCell ref="AJ30:AJ31"/>
    <mergeCell ref="AF38:AF39"/>
    <mergeCell ref="AG32:AG33"/>
    <mergeCell ref="AI32:AI33"/>
    <mergeCell ref="AH36:AH37"/>
    <mergeCell ref="AI36:AI37"/>
    <mergeCell ref="AB40:AB41"/>
    <mergeCell ref="N38:N39"/>
    <mergeCell ref="U28:U29"/>
    <mergeCell ref="U30:U31"/>
    <mergeCell ref="S36:S37"/>
    <mergeCell ref="T22:T23"/>
    <mergeCell ref="T36:T37"/>
    <mergeCell ref="T38:T39"/>
    <mergeCell ref="R32:R33"/>
    <mergeCell ref="AD36:AD37"/>
    <mergeCell ref="Z10:Z11"/>
    <mergeCell ref="Y18:Y19"/>
    <mergeCell ref="Z18:Z19"/>
    <mergeCell ref="AB8:AB9"/>
    <mergeCell ref="AC24:AC25"/>
    <mergeCell ref="AA26:AA27"/>
    <mergeCell ref="AB26:AB27"/>
    <mergeCell ref="AC26:AC27"/>
    <mergeCell ref="AD26:AD27"/>
    <mergeCell ref="AD28:AD29"/>
    <mergeCell ref="AC34:AC35"/>
    <mergeCell ref="AA28:AA29"/>
    <mergeCell ref="R38:R39"/>
    <mergeCell ref="S38:S39"/>
    <mergeCell ref="R26:R27"/>
    <mergeCell ref="S26:S27"/>
    <mergeCell ref="N32:N33"/>
    <mergeCell ref="P38:P39"/>
    <mergeCell ref="S30:S31"/>
    <mergeCell ref="X30:X31"/>
    <mergeCell ref="AB30:AB31"/>
    <mergeCell ref="AB32:AB33"/>
    <mergeCell ref="AC32:AC33"/>
    <mergeCell ref="AC6:AC7"/>
    <mergeCell ref="AB18:AB19"/>
    <mergeCell ref="AD14:AD15"/>
    <mergeCell ref="AD16:AD17"/>
    <mergeCell ref="AA14:AA15"/>
    <mergeCell ref="AC8:AC9"/>
    <mergeCell ref="Y30:Y31"/>
    <mergeCell ref="Z26:Z27"/>
    <mergeCell ref="AB28:AB29"/>
    <mergeCell ref="AC28:AC29"/>
    <mergeCell ref="AI6:AI7"/>
    <mergeCell ref="AI10:AI11"/>
    <mergeCell ref="AI12:AI13"/>
    <mergeCell ref="AI14:AI15"/>
    <mergeCell ref="AI16:AI17"/>
    <mergeCell ref="AH14:AH15"/>
    <mergeCell ref="AG8:AG9"/>
    <mergeCell ref="AG10:AG11"/>
    <mergeCell ref="AI22:AI23"/>
    <mergeCell ref="AH22:AH23"/>
    <mergeCell ref="AH24:AH25"/>
    <mergeCell ref="AE14:AE15"/>
    <mergeCell ref="Y16:Y17"/>
    <mergeCell ref="Z16:Z17"/>
    <mergeCell ref="AA6:AA7"/>
    <mergeCell ref="AA8:AA9"/>
    <mergeCell ref="AA10:AA11"/>
    <mergeCell ref="AA12:AA13"/>
    <mergeCell ref="AF12:AF13"/>
    <mergeCell ref="AA16:AA17"/>
    <mergeCell ref="Y10:Y11"/>
    <mergeCell ref="AE10:AE11"/>
    <mergeCell ref="AB4:AB5"/>
    <mergeCell ref="AG12:AG13"/>
    <mergeCell ref="AC18:AC19"/>
    <mergeCell ref="AC10:AC11"/>
    <mergeCell ref="AB12:AB13"/>
    <mergeCell ref="AC12:AC13"/>
    <mergeCell ref="AC14:AC15"/>
    <mergeCell ref="AB14:AB15"/>
    <mergeCell ref="AB16:AB17"/>
    <mergeCell ref="AC16:AC17"/>
    <mergeCell ref="AF8:AF9"/>
    <mergeCell ref="AB20:AB21"/>
    <mergeCell ref="AB10:AB11"/>
    <mergeCell ref="AF14:AF15"/>
    <mergeCell ref="AH16:AH17"/>
    <mergeCell ref="AH20:AH21"/>
    <mergeCell ref="AI20:AI21"/>
    <mergeCell ref="AG18:AG19"/>
    <mergeCell ref="AG20:AG21"/>
    <mergeCell ref="AG4:AG5"/>
    <mergeCell ref="AG6:AG7"/>
    <mergeCell ref="AD4:AD5"/>
    <mergeCell ref="AD6:AD7"/>
    <mergeCell ref="AD8:AD9"/>
    <mergeCell ref="AE4:AE5"/>
    <mergeCell ref="AF4:AF5"/>
    <mergeCell ref="AE6:AE7"/>
    <mergeCell ref="AF6:AF7"/>
    <mergeCell ref="AE8:AE9"/>
    <mergeCell ref="AC4:AC5"/>
    <mergeCell ref="AB6:AB7"/>
    <mergeCell ref="AE12:AE13"/>
    <mergeCell ref="AF10:AF11"/>
    <mergeCell ref="Y8:Y9"/>
    <mergeCell ref="Z8:Z9"/>
    <mergeCell ref="AD10:AD11"/>
    <mergeCell ref="Y12:Y13"/>
    <mergeCell ref="Z12:Z13"/>
    <mergeCell ref="Y4:Y5"/>
    <mergeCell ref="Z4:Z5"/>
    <mergeCell ref="Y6:Y7"/>
    <mergeCell ref="Z6:Z7"/>
    <mergeCell ref="AK62:AK63"/>
    <mergeCell ref="AK64:AK65"/>
    <mergeCell ref="AL60:AL61"/>
    <mergeCell ref="AH48:AH49"/>
    <mergeCell ref="AH46:AH47"/>
    <mergeCell ref="AA60:AA61"/>
    <mergeCell ref="AB48:AB49"/>
    <mergeCell ref="AC58:AC59"/>
    <mergeCell ref="AF34:AF35"/>
    <mergeCell ref="AE36:AE37"/>
    <mergeCell ref="AD12:AD13"/>
    <mergeCell ref="AD20:AD21"/>
    <mergeCell ref="AE20:AE21"/>
    <mergeCell ref="AG26:AG27"/>
    <mergeCell ref="AD22:AD23"/>
    <mergeCell ref="AG24:AG25"/>
    <mergeCell ref="AD18:AD19"/>
    <mergeCell ref="AE24:AE25"/>
    <mergeCell ref="AF24:AF25"/>
    <mergeCell ref="AD24:AD25"/>
    <mergeCell ref="AE44:AE45"/>
    <mergeCell ref="AF44:AF45"/>
    <mergeCell ref="AF20:AF21"/>
    <mergeCell ref="AE28:AE29"/>
    <mergeCell ref="AL58:AL59"/>
    <mergeCell ref="AJ58:AJ59"/>
    <mergeCell ref="AG56:AG57"/>
    <mergeCell ref="AA54:AA55"/>
    <mergeCell ref="AJ62:AJ63"/>
    <mergeCell ref="AD30:AD31"/>
    <mergeCell ref="AD34:AD35"/>
    <mergeCell ref="AK54:AK55"/>
    <mergeCell ref="AH54:AH55"/>
    <mergeCell ref="AI54:AI55"/>
    <mergeCell ref="AE64:AE65"/>
    <mergeCell ref="AF62:AF63"/>
    <mergeCell ref="AF64:AF65"/>
    <mergeCell ref="AD62:AD63"/>
    <mergeCell ref="AL62:AL63"/>
    <mergeCell ref="AL64:AL65"/>
    <mergeCell ref="AL54:AL55"/>
    <mergeCell ref="AL56:AL57"/>
    <mergeCell ref="AB62:AB63"/>
    <mergeCell ref="AA62:AA63"/>
    <mergeCell ref="AD60:AD61"/>
    <mergeCell ref="AD54:AD55"/>
    <mergeCell ref="AG54:AG55"/>
    <mergeCell ref="AA56:AA57"/>
    <mergeCell ref="AD64:AD65"/>
    <mergeCell ref="AE62:AE63"/>
    <mergeCell ref="AK56:AK57"/>
    <mergeCell ref="AE54:AE55"/>
    <mergeCell ref="AF54:AF55"/>
    <mergeCell ref="AK58:AK59"/>
    <mergeCell ref="AB64:AB65"/>
    <mergeCell ref="AC62:AC63"/>
    <mergeCell ref="AC64:AC65"/>
    <mergeCell ref="AC54:AC55"/>
    <mergeCell ref="AC56:AC57"/>
    <mergeCell ref="AB54:AB55"/>
    <mergeCell ref="AB56:AB57"/>
    <mergeCell ref="AJ60:AJ61"/>
    <mergeCell ref="AA64:AA65"/>
    <mergeCell ref="AB60:AB61"/>
    <mergeCell ref="AC60:AC61"/>
    <mergeCell ref="AG46:AG47"/>
    <mergeCell ref="AK60:AK61"/>
    <mergeCell ref="AD56:AD57"/>
    <mergeCell ref="AJ54:AJ55"/>
    <mergeCell ref="AJ56:AJ57"/>
    <mergeCell ref="AJ64:AJ65"/>
    <mergeCell ref="AG58:AG59"/>
    <mergeCell ref="AH56:AH57"/>
    <mergeCell ref="AH58:AH59"/>
    <mergeCell ref="AI56:AI57"/>
    <mergeCell ref="AI58:AI59"/>
    <mergeCell ref="AE56:AE57"/>
    <mergeCell ref="AF56:AF57"/>
    <mergeCell ref="AA58:AA59"/>
    <mergeCell ref="AD58:AD59"/>
    <mergeCell ref="AD46:AD47"/>
    <mergeCell ref="AA46:AA47"/>
    <mergeCell ref="AE58:AE59"/>
    <mergeCell ref="AF58:AF59"/>
    <mergeCell ref="AF46:AF47"/>
    <mergeCell ref="AB58:AB59"/>
    <mergeCell ref="AE52:AE53"/>
    <mergeCell ref="AF52:AF53"/>
    <mergeCell ref="AC52:AC53"/>
    <mergeCell ref="AG36:AG37"/>
    <mergeCell ref="AG38:AG39"/>
    <mergeCell ref="AG40:AG41"/>
    <mergeCell ref="AG42:AG43"/>
    <mergeCell ref="AC46:AC47"/>
    <mergeCell ref="AC40:AC41"/>
    <mergeCell ref="AG48:AG49"/>
    <mergeCell ref="AJ44:AJ45"/>
    <mergeCell ref="AE60:AE61"/>
    <mergeCell ref="AG44:AG45"/>
    <mergeCell ref="AG50:AG51"/>
    <mergeCell ref="AG52:AG53"/>
    <mergeCell ref="AH52:AH53"/>
    <mergeCell ref="AI50:AI51"/>
    <mergeCell ref="AC44:AC45"/>
    <mergeCell ref="AJ46:AJ47"/>
    <mergeCell ref="AD52:AD53"/>
    <mergeCell ref="AJ48:AJ49"/>
    <mergeCell ref="AA4:AA5"/>
    <mergeCell ref="AA18:AA19"/>
    <mergeCell ref="U38:U39"/>
    <mergeCell ref="AJ4:AJ5"/>
    <mergeCell ref="AK4:AK5"/>
    <mergeCell ref="AL4:AL5"/>
    <mergeCell ref="AL20:AL21"/>
    <mergeCell ref="AL6:AL7"/>
    <mergeCell ref="AL8:AL9"/>
    <mergeCell ref="AL10:AL11"/>
    <mergeCell ref="AL12:AL13"/>
    <mergeCell ref="AL14:AL15"/>
    <mergeCell ref="AJ34:AJ35"/>
    <mergeCell ref="AJ36:AJ37"/>
    <mergeCell ref="AJ38:AJ39"/>
    <mergeCell ref="AK8:AK9"/>
    <mergeCell ref="AK10:AK11"/>
    <mergeCell ref="AJ12:AJ13"/>
    <mergeCell ref="AJ14:AJ15"/>
    <mergeCell ref="AK14:AK15"/>
    <mergeCell ref="AK28:AK29"/>
    <mergeCell ref="AJ26:AJ27"/>
    <mergeCell ref="AK16:AK17"/>
    <mergeCell ref="AJ32:AJ33"/>
    <mergeCell ref="AK12:AK13"/>
    <mergeCell ref="AK18:AK19"/>
    <mergeCell ref="AL18:AL19"/>
    <mergeCell ref="AJ18:AJ19"/>
    <mergeCell ref="AK24:AK25"/>
    <mergeCell ref="AK26:AK27"/>
    <mergeCell ref="AB34:AB35"/>
    <mergeCell ref="AC30:AC31"/>
    <mergeCell ref="AA40:AA41"/>
    <mergeCell ref="W42:W43"/>
    <mergeCell ref="Y54:Y55"/>
    <mergeCell ref="Z54:Z55"/>
    <mergeCell ref="AB52:AB53"/>
    <mergeCell ref="AB42:AB43"/>
    <mergeCell ref="AC42:AC43"/>
    <mergeCell ref="AA50:AA51"/>
    <mergeCell ref="AA52:AA53"/>
    <mergeCell ref="Y44:Y45"/>
    <mergeCell ref="AA42:AA43"/>
    <mergeCell ref="W54:W55"/>
    <mergeCell ref="W40:W41"/>
    <mergeCell ref="Y38:Y39"/>
    <mergeCell ref="Z38:Z39"/>
    <mergeCell ref="AA30:AA31"/>
    <mergeCell ref="AA32:AA33"/>
    <mergeCell ref="W44:W45"/>
    <mergeCell ref="X38:X39"/>
    <mergeCell ref="AA34:AA35"/>
    <mergeCell ref="AA38:AA39"/>
    <mergeCell ref="AA44:AA45"/>
    <mergeCell ref="Z52:Z53"/>
    <mergeCell ref="Z50:Z51"/>
    <mergeCell ref="W46:W47"/>
    <mergeCell ref="W50:W51"/>
    <mergeCell ref="W52:W53"/>
    <mergeCell ref="Z40:Z41"/>
    <mergeCell ref="Y50:Y51"/>
    <mergeCell ref="Y52:Y53"/>
    <mergeCell ref="U4:U5"/>
    <mergeCell ref="U6:U7"/>
    <mergeCell ref="U8:U9"/>
    <mergeCell ref="U10:U11"/>
    <mergeCell ref="V4:V5"/>
    <mergeCell ref="V6:V7"/>
    <mergeCell ref="W4:W5"/>
    <mergeCell ref="W8:W9"/>
    <mergeCell ref="U24:U25"/>
    <mergeCell ref="U12:U13"/>
    <mergeCell ref="U14:U15"/>
    <mergeCell ref="U16:U17"/>
    <mergeCell ref="U18:U19"/>
    <mergeCell ref="U20:U21"/>
    <mergeCell ref="W18:W19"/>
    <mergeCell ref="W20:W21"/>
    <mergeCell ref="Z36:Z37"/>
    <mergeCell ref="Y22:Y23"/>
    <mergeCell ref="Z22:Z23"/>
    <mergeCell ref="V10:V11"/>
    <mergeCell ref="Y14:Y15"/>
    <mergeCell ref="Z14:Z15"/>
    <mergeCell ref="X18:X19"/>
    <mergeCell ref="X20:X21"/>
    <mergeCell ref="W26:W27"/>
    <mergeCell ref="X22:X23"/>
    <mergeCell ref="X24:X25"/>
    <mergeCell ref="X36:X37"/>
    <mergeCell ref="Y20:Y21"/>
    <mergeCell ref="Z20:Z21"/>
    <mergeCell ref="Z28:Z29"/>
    <mergeCell ref="X4:X5"/>
    <mergeCell ref="W6:W7"/>
    <mergeCell ref="W12:W13"/>
    <mergeCell ref="W16:W17"/>
    <mergeCell ref="W22:W23"/>
    <mergeCell ref="X8:X9"/>
    <mergeCell ref="W48:W49"/>
    <mergeCell ref="X44:X45"/>
    <mergeCell ref="U42:U43"/>
    <mergeCell ref="U44:U45"/>
    <mergeCell ref="U46:U47"/>
    <mergeCell ref="U48:U49"/>
    <mergeCell ref="W10:W11"/>
    <mergeCell ref="V8:V9"/>
    <mergeCell ref="X46:X47"/>
    <mergeCell ref="X10:X11"/>
    <mergeCell ref="X6:X7"/>
    <mergeCell ref="X12:X13"/>
    <mergeCell ref="X14:X15"/>
    <mergeCell ref="U36:U37"/>
    <mergeCell ref="V42:V43"/>
    <mergeCell ref="S48:S49"/>
    <mergeCell ref="P40:P41"/>
    <mergeCell ref="Y46:Y47"/>
    <mergeCell ref="Z46:Z47"/>
    <mergeCell ref="V16:V17"/>
    <mergeCell ref="U32:U33"/>
    <mergeCell ref="U34:U35"/>
    <mergeCell ref="V48:V49"/>
    <mergeCell ref="X48:X49"/>
    <mergeCell ref="Y48:Y49"/>
    <mergeCell ref="Y32:Y33"/>
    <mergeCell ref="X34:X35"/>
    <mergeCell ref="Y34:Y35"/>
    <mergeCell ref="V30:V31"/>
    <mergeCell ref="W30:W31"/>
    <mergeCell ref="V32:V33"/>
    <mergeCell ref="V34:V35"/>
    <mergeCell ref="V36:V37"/>
    <mergeCell ref="V38:V39"/>
    <mergeCell ref="W32:W33"/>
    <mergeCell ref="W34:W35"/>
    <mergeCell ref="W36:W37"/>
    <mergeCell ref="W38:W39"/>
    <mergeCell ref="V46:V47"/>
    <mergeCell ref="U26:U27"/>
    <mergeCell ref="T34:T35"/>
    <mergeCell ref="T42:T43"/>
    <mergeCell ref="R40:R41"/>
    <mergeCell ref="R42:R43"/>
    <mergeCell ref="Q44:Q45"/>
    <mergeCell ref="R44:R45"/>
    <mergeCell ref="T4:T5"/>
    <mergeCell ref="T6:T7"/>
    <mergeCell ref="T8:T9"/>
    <mergeCell ref="T10:T11"/>
    <mergeCell ref="T12:T13"/>
    <mergeCell ref="T54:T55"/>
    <mergeCell ref="T56:T57"/>
    <mergeCell ref="T44:T45"/>
    <mergeCell ref="T46:T47"/>
    <mergeCell ref="T48:T49"/>
    <mergeCell ref="T50:T51"/>
    <mergeCell ref="T52:T53"/>
    <mergeCell ref="Q6:Q7"/>
    <mergeCell ref="Q8:Q9"/>
    <mergeCell ref="Q36:Q37"/>
    <mergeCell ref="Q38:Q39"/>
    <mergeCell ref="Q40:Q41"/>
    <mergeCell ref="Q42:Q43"/>
    <mergeCell ref="Q46:Q47"/>
    <mergeCell ref="R34:R35"/>
    <mergeCell ref="S44:S45"/>
    <mergeCell ref="T30:T31"/>
    <mergeCell ref="R22:R23"/>
    <mergeCell ref="R46:R47"/>
    <mergeCell ref="S46:S47"/>
    <mergeCell ref="S40:S41"/>
    <mergeCell ref="S42:S43"/>
    <mergeCell ref="S28:S29"/>
    <mergeCell ref="R28:R29"/>
    <mergeCell ref="R30:R31"/>
    <mergeCell ref="T40:T41"/>
    <mergeCell ref="T32:T33"/>
    <mergeCell ref="V62:V63"/>
    <mergeCell ref="V64:V65"/>
    <mergeCell ref="W58:W59"/>
    <mergeCell ref="W60:W61"/>
    <mergeCell ref="W64:W65"/>
    <mergeCell ref="U56:U57"/>
    <mergeCell ref="U58:U59"/>
    <mergeCell ref="U60:U61"/>
    <mergeCell ref="U62:U63"/>
    <mergeCell ref="U64:U65"/>
    <mergeCell ref="V50:V51"/>
    <mergeCell ref="V52:V53"/>
    <mergeCell ref="Q60:Q61"/>
    <mergeCell ref="O52:O53"/>
    <mergeCell ref="P52:P53"/>
    <mergeCell ref="T64:T65"/>
    <mergeCell ref="T58:T59"/>
    <mergeCell ref="T60:T61"/>
    <mergeCell ref="Q64:S65"/>
    <mergeCell ref="P64:P65"/>
    <mergeCell ref="P54:P55"/>
    <mergeCell ref="P58:P59"/>
    <mergeCell ref="P60:P61"/>
    <mergeCell ref="P56:P57"/>
    <mergeCell ref="O54:O55"/>
    <mergeCell ref="S58:S59"/>
    <mergeCell ref="R60:R61"/>
    <mergeCell ref="S60:S61"/>
    <mergeCell ref="Q58:Q59"/>
    <mergeCell ref="V54:V55"/>
    <mergeCell ref="W56:W57"/>
    <mergeCell ref="U52:U53"/>
    <mergeCell ref="K2:M2"/>
    <mergeCell ref="S10:S11"/>
    <mergeCell ref="S12:S13"/>
    <mergeCell ref="S14:S15"/>
    <mergeCell ref="Q16:Q17"/>
    <mergeCell ref="Q18:Q19"/>
    <mergeCell ref="S18:S19"/>
    <mergeCell ref="S6:S7"/>
    <mergeCell ref="S8:S9"/>
    <mergeCell ref="P26:P27"/>
    <mergeCell ref="N28:N29"/>
    <mergeCell ref="O12:O13"/>
    <mergeCell ref="P12:P13"/>
    <mergeCell ref="O14:O15"/>
    <mergeCell ref="Q4:Q5"/>
    <mergeCell ref="R12:R13"/>
    <mergeCell ref="R14:R15"/>
    <mergeCell ref="R20:R21"/>
    <mergeCell ref="L6:L7"/>
    <mergeCell ref="L10:L11"/>
    <mergeCell ref="Q14:Q15"/>
    <mergeCell ref="Q20:Q21"/>
    <mergeCell ref="Q22:Q23"/>
    <mergeCell ref="Q24:Q25"/>
    <mergeCell ref="Q28:Q29"/>
    <mergeCell ref="P24:P25"/>
    <mergeCell ref="L8:L9"/>
    <mergeCell ref="M8:M9"/>
    <mergeCell ref="M10:M11"/>
    <mergeCell ref="N12:N13"/>
    <mergeCell ref="Q10:Q11"/>
    <mergeCell ref="Q12:Q13"/>
    <mergeCell ref="X64:Z65"/>
    <mergeCell ref="H64:J65"/>
    <mergeCell ref="B64:D65"/>
    <mergeCell ref="AG60:AI61"/>
    <mergeCell ref="AG62:AI63"/>
    <mergeCell ref="AG64:AI65"/>
    <mergeCell ref="S32:S33"/>
    <mergeCell ref="R62:R63"/>
    <mergeCell ref="S62:S63"/>
    <mergeCell ref="S50:S51"/>
    <mergeCell ref="S52:S53"/>
    <mergeCell ref="S54:S55"/>
    <mergeCell ref="S56:S57"/>
    <mergeCell ref="Q62:Q63"/>
    <mergeCell ref="Q50:Q51"/>
    <mergeCell ref="Q52:Q53"/>
    <mergeCell ref="Q54:Q55"/>
    <mergeCell ref="Q56:Q57"/>
    <mergeCell ref="R50:R51"/>
    <mergeCell ref="R54:R55"/>
    <mergeCell ref="R56:R57"/>
    <mergeCell ref="R36:R37"/>
    <mergeCell ref="N52:N53"/>
    <mergeCell ref="N40:N41"/>
    <mergeCell ref="O38:O39"/>
    <mergeCell ref="M40:M41"/>
    <mergeCell ref="O42:O43"/>
    <mergeCell ref="P42:P43"/>
    <mergeCell ref="O44:O45"/>
    <mergeCell ref="P44:P45"/>
    <mergeCell ref="O46:O47"/>
    <mergeCell ref="P46:P47"/>
    <mergeCell ref="P62:P63"/>
    <mergeCell ref="R58:R59"/>
    <mergeCell ref="N36:N37"/>
    <mergeCell ref="M6:M7"/>
    <mergeCell ref="K18:K19"/>
    <mergeCell ref="K20:K21"/>
    <mergeCell ref="M14:M15"/>
    <mergeCell ref="L4:L5"/>
    <mergeCell ref="M4:M5"/>
    <mergeCell ref="N14:N15"/>
    <mergeCell ref="N16:N17"/>
    <mergeCell ref="K4:K5"/>
    <mergeCell ref="K6:K7"/>
    <mergeCell ref="O16:O17"/>
    <mergeCell ref="P16:P17"/>
    <mergeCell ref="L26:L27"/>
    <mergeCell ref="L28:L29"/>
    <mergeCell ref="L20:L21"/>
    <mergeCell ref="L22:L23"/>
    <mergeCell ref="L24:L25"/>
    <mergeCell ref="P14:P15"/>
    <mergeCell ref="O36:O37"/>
    <mergeCell ref="Q30:Q31"/>
    <mergeCell ref="N48:N49"/>
    <mergeCell ref="Q32:Q33"/>
    <mergeCell ref="Q34:Q35"/>
    <mergeCell ref="O60:O61"/>
    <mergeCell ref="O62:O63"/>
    <mergeCell ref="O48:O49"/>
    <mergeCell ref="R48:R49"/>
    <mergeCell ref="M20:M21"/>
    <mergeCell ref="M22:M23"/>
  </mergeCells>
  <phoneticPr fontId="7"/>
  <pageMargins left="0.23622047244094491" right="0.23622047244094491" top="0.74803149606299213" bottom="0.74803149606299213" header="0.31496062992125984" footer="0.31496062992125984"/>
  <pageSetup paperSize="8" scale="50"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0"/>
  <sheetViews>
    <sheetView topLeftCell="A7" zoomScale="70" zoomScaleNormal="70" workbookViewId="0">
      <selection activeCell="L71" sqref="L71"/>
    </sheetView>
  </sheetViews>
  <sheetFormatPr defaultRowHeight="14.25" x14ac:dyDescent="0.15"/>
  <cols>
    <col min="1" max="1" width="5.75" style="6" bestFit="1" customWidth="1"/>
    <col min="2" max="2" width="4.25" style="35" bestFit="1" customWidth="1"/>
    <col min="3" max="3" width="7.125" style="35" bestFit="1" customWidth="1"/>
    <col min="4" max="4" width="52.5" style="35" customWidth="1"/>
    <col min="5" max="5" width="20" style="35" bestFit="1" customWidth="1"/>
    <col min="6" max="6" width="7.625" style="35" bestFit="1" customWidth="1"/>
    <col min="7" max="7" width="18" style="35" customWidth="1"/>
    <col min="8" max="8" width="8.5" style="35" customWidth="1"/>
    <col min="9" max="13" width="8.625" style="35" bestFit="1" customWidth="1"/>
    <col min="14" max="14" width="26.125" style="36" customWidth="1"/>
    <col min="15" max="16" width="8" style="84" bestFit="1" customWidth="1"/>
    <col min="17" max="20" width="6.875" style="84" bestFit="1" customWidth="1"/>
    <col min="22" max="27" width="3" bestFit="1" customWidth="1"/>
  </cols>
  <sheetData>
    <row r="1" spans="1:27" ht="15" thickBot="1" x14ac:dyDescent="0.2">
      <c r="A1" s="476" t="s">
        <v>82</v>
      </c>
      <c r="B1" s="476"/>
      <c r="C1" s="476"/>
      <c r="D1" s="476"/>
      <c r="E1" s="476"/>
      <c r="F1" s="476"/>
      <c r="G1" s="476"/>
      <c r="H1" s="60"/>
      <c r="I1" s="60"/>
      <c r="J1" s="60"/>
      <c r="K1" s="60"/>
      <c r="L1" s="60"/>
      <c r="M1" s="60"/>
      <c r="N1" s="61"/>
    </row>
    <row r="2" spans="1:27" ht="15" thickBot="1" x14ac:dyDescent="0.2">
      <c r="A2" s="504" t="s">
        <v>0</v>
      </c>
      <c r="B2" s="511" t="s">
        <v>1</v>
      </c>
      <c r="C2" s="514" t="s">
        <v>37</v>
      </c>
      <c r="D2" s="904" t="s">
        <v>2</v>
      </c>
      <c r="E2" s="905"/>
      <c r="F2" s="515" t="s">
        <v>3</v>
      </c>
      <c r="G2" s="491" t="s">
        <v>4</v>
      </c>
      <c r="H2" s="494" t="s">
        <v>5</v>
      </c>
      <c r="I2" s="495"/>
      <c r="J2" s="495"/>
      <c r="K2" s="495"/>
      <c r="L2" s="495"/>
      <c r="M2" s="496"/>
      <c r="N2" s="485" t="s">
        <v>6</v>
      </c>
      <c r="O2" s="565" t="s">
        <v>68</v>
      </c>
      <c r="P2" s="566"/>
      <c r="Q2" s="566"/>
      <c r="R2" s="566"/>
      <c r="S2" s="566"/>
      <c r="T2" s="567"/>
    </row>
    <row r="3" spans="1:27" ht="13.5" x14ac:dyDescent="0.15">
      <c r="A3" s="505"/>
      <c r="B3" s="512"/>
      <c r="C3" s="512"/>
      <c r="D3" s="516"/>
      <c r="E3" s="906"/>
      <c r="F3" s="516"/>
      <c r="G3" s="492"/>
      <c r="H3" s="488" t="s">
        <v>7</v>
      </c>
      <c r="I3" s="489"/>
      <c r="J3" s="489"/>
      <c r="K3" s="489"/>
      <c r="L3" s="489"/>
      <c r="M3" s="490"/>
      <c r="N3" s="486"/>
      <c r="O3" s="568" t="s">
        <v>69</v>
      </c>
      <c r="P3" s="570" t="s">
        <v>70</v>
      </c>
      <c r="Q3" s="570" t="s">
        <v>71</v>
      </c>
      <c r="R3" s="570" t="s">
        <v>72</v>
      </c>
      <c r="S3" s="570" t="s">
        <v>73</v>
      </c>
      <c r="T3" s="572" t="s">
        <v>74</v>
      </c>
    </row>
    <row r="4" spans="1:27" thickBot="1" x14ac:dyDescent="0.2">
      <c r="A4" s="506"/>
      <c r="B4" s="513"/>
      <c r="C4" s="513"/>
      <c r="D4" s="256" t="s">
        <v>8</v>
      </c>
      <c r="E4" s="257" t="s">
        <v>9</v>
      </c>
      <c r="F4" s="517"/>
      <c r="G4" s="493"/>
      <c r="H4" s="62" t="s">
        <v>10</v>
      </c>
      <c r="I4" s="63" t="s">
        <v>11</v>
      </c>
      <c r="J4" s="63" t="s">
        <v>12</v>
      </c>
      <c r="K4" s="63" t="s">
        <v>13</v>
      </c>
      <c r="L4" s="63" t="s">
        <v>14</v>
      </c>
      <c r="M4" s="63" t="s">
        <v>15</v>
      </c>
      <c r="N4" s="487"/>
      <c r="O4" s="791"/>
      <c r="P4" s="792"/>
      <c r="Q4" s="792"/>
      <c r="R4" s="792"/>
      <c r="S4" s="792"/>
      <c r="T4" s="793"/>
    </row>
    <row r="5" spans="1:27" ht="8.1" customHeight="1" x14ac:dyDescent="0.15">
      <c r="A5" s="891">
        <v>1</v>
      </c>
      <c r="B5" s="902" t="s">
        <v>63</v>
      </c>
      <c r="C5" s="903"/>
      <c r="D5" s="814"/>
      <c r="E5" s="807"/>
      <c r="F5" s="809"/>
      <c r="G5" s="805"/>
      <c r="H5" s="249"/>
      <c r="I5" s="249"/>
      <c r="J5" s="249"/>
      <c r="K5" s="249"/>
      <c r="L5" s="249"/>
      <c r="M5" s="249"/>
      <c r="N5" s="900"/>
      <c r="O5" s="789"/>
      <c r="P5" s="570"/>
      <c r="Q5" s="570"/>
      <c r="R5" s="570"/>
      <c r="S5" s="570"/>
      <c r="T5" s="790"/>
    </row>
    <row r="6" spans="1:27" ht="8.1" customHeight="1" x14ac:dyDescent="0.15">
      <c r="A6" s="887"/>
      <c r="B6" s="892"/>
      <c r="C6" s="890"/>
      <c r="D6" s="804"/>
      <c r="E6" s="808"/>
      <c r="F6" s="810"/>
      <c r="G6" s="806"/>
      <c r="H6" s="250"/>
      <c r="I6" s="250"/>
      <c r="J6" s="250"/>
      <c r="K6" s="250"/>
      <c r="L6" s="250"/>
      <c r="M6" s="250"/>
      <c r="N6" s="901"/>
      <c r="O6" s="786"/>
      <c r="P6" s="729"/>
      <c r="Q6" s="729"/>
      <c r="R6" s="729"/>
      <c r="S6" s="729"/>
      <c r="T6" s="788"/>
    </row>
    <row r="7" spans="1:27" ht="8.1" customHeight="1" x14ac:dyDescent="0.15">
      <c r="A7" s="891">
        <v>2</v>
      </c>
      <c r="B7" s="902" t="s">
        <v>23</v>
      </c>
      <c r="C7" s="903"/>
      <c r="D7" s="814"/>
      <c r="E7" s="807"/>
      <c r="F7" s="809"/>
      <c r="G7" s="805"/>
      <c r="H7" s="249"/>
      <c r="I7" s="249"/>
      <c r="J7" s="249"/>
      <c r="K7" s="249"/>
      <c r="L7" s="249"/>
      <c r="M7" s="249"/>
      <c r="N7" s="900"/>
      <c r="O7" s="785"/>
      <c r="P7" s="729"/>
      <c r="Q7" s="729"/>
      <c r="R7" s="729"/>
      <c r="S7" s="729"/>
      <c r="T7" s="787"/>
    </row>
    <row r="8" spans="1:27" ht="8.1" customHeight="1" x14ac:dyDescent="0.15">
      <c r="A8" s="887"/>
      <c r="B8" s="892"/>
      <c r="C8" s="890"/>
      <c r="D8" s="804"/>
      <c r="E8" s="808"/>
      <c r="F8" s="810"/>
      <c r="G8" s="806"/>
      <c r="H8" s="250"/>
      <c r="I8" s="250"/>
      <c r="J8" s="250"/>
      <c r="K8" s="250"/>
      <c r="L8" s="250"/>
      <c r="M8" s="250"/>
      <c r="N8" s="901"/>
      <c r="O8" s="786"/>
      <c r="P8" s="729"/>
      <c r="Q8" s="729"/>
      <c r="R8" s="729"/>
      <c r="S8" s="729"/>
      <c r="T8" s="788"/>
    </row>
    <row r="9" spans="1:27" ht="8.1" customHeight="1" x14ac:dyDescent="0.15">
      <c r="A9" s="883">
        <v>3</v>
      </c>
      <c r="B9" s="884" t="s">
        <v>16</v>
      </c>
      <c r="C9" s="899"/>
      <c r="D9" s="811"/>
      <c r="E9" s="879"/>
      <c r="F9" s="881"/>
      <c r="G9" s="864"/>
      <c r="H9" s="259"/>
      <c r="I9" s="259"/>
      <c r="J9" s="259"/>
      <c r="K9" s="259"/>
      <c r="L9" s="259"/>
      <c r="M9" s="259"/>
      <c r="N9" s="897"/>
      <c r="O9" s="580"/>
      <c r="P9" s="581"/>
      <c r="Q9" s="581"/>
      <c r="R9" s="581"/>
      <c r="S9" s="581"/>
      <c r="T9" s="582"/>
    </row>
    <row r="10" spans="1:27" ht="8.1" customHeight="1" x14ac:dyDescent="0.15">
      <c r="A10" s="874"/>
      <c r="B10" s="884"/>
      <c r="C10" s="878"/>
      <c r="D10" s="797"/>
      <c r="E10" s="880"/>
      <c r="F10" s="885"/>
      <c r="G10" s="865"/>
      <c r="H10" s="260"/>
      <c r="I10" s="260"/>
      <c r="J10" s="260"/>
      <c r="K10" s="260"/>
      <c r="L10" s="260"/>
      <c r="M10" s="260"/>
      <c r="N10" s="898"/>
      <c r="O10" s="580"/>
      <c r="P10" s="581"/>
      <c r="Q10" s="581"/>
      <c r="R10" s="581"/>
      <c r="S10" s="581"/>
      <c r="T10" s="582"/>
    </row>
    <row r="11" spans="1:27" ht="8.1" customHeight="1" x14ac:dyDescent="0.15">
      <c r="A11" s="873">
        <v>4</v>
      </c>
      <c r="B11" s="875" t="s">
        <v>17</v>
      </c>
      <c r="C11" s="899"/>
      <c r="D11" s="811"/>
      <c r="E11" s="879"/>
      <c r="F11" s="881"/>
      <c r="G11" s="864"/>
      <c r="H11" s="260"/>
      <c r="I11" s="260"/>
      <c r="J11" s="260"/>
      <c r="K11" s="260"/>
      <c r="L11" s="260"/>
      <c r="M11" s="260"/>
      <c r="N11" s="897"/>
      <c r="O11" s="580"/>
      <c r="P11" s="581"/>
      <c r="Q11" s="581"/>
      <c r="R11" s="581"/>
      <c r="S11" s="581"/>
      <c r="T11" s="582"/>
    </row>
    <row r="12" spans="1:27" ht="8.1" customHeight="1" thickBot="1" x14ac:dyDescent="0.2">
      <c r="A12" s="874"/>
      <c r="B12" s="876"/>
      <c r="C12" s="878"/>
      <c r="D12" s="797"/>
      <c r="E12" s="880"/>
      <c r="F12" s="882"/>
      <c r="G12" s="865"/>
      <c r="H12" s="259"/>
      <c r="I12" s="259"/>
      <c r="J12" s="259"/>
      <c r="K12" s="259"/>
      <c r="L12" s="259"/>
      <c r="M12" s="259"/>
      <c r="N12" s="898"/>
      <c r="O12" s="583"/>
      <c r="P12" s="584"/>
      <c r="Q12" s="584"/>
      <c r="R12" s="584"/>
      <c r="S12" s="584"/>
      <c r="T12" s="585"/>
    </row>
    <row r="13" spans="1:27" ht="17.100000000000001" customHeight="1" x14ac:dyDescent="0.15">
      <c r="A13" s="554">
        <v>10</v>
      </c>
      <c r="B13" s="555"/>
      <c r="C13" s="560" t="s">
        <v>38</v>
      </c>
      <c r="D13" s="555">
        <v>0</v>
      </c>
      <c r="E13" s="560" t="s">
        <v>39</v>
      </c>
      <c r="F13" s="524"/>
      <c r="G13" s="64" t="s">
        <v>24</v>
      </c>
      <c r="H13" s="65">
        <f>SUM(H5,H7,H9,H11)</f>
        <v>0</v>
      </c>
      <c r="I13" s="65">
        <f t="shared" ref="I13:M13" si="0">SUM(I5,I7,I9,I11)</f>
        <v>0</v>
      </c>
      <c r="J13" s="65">
        <f t="shared" si="0"/>
        <v>0</v>
      </c>
      <c r="K13" s="65">
        <f t="shared" si="0"/>
        <v>0</v>
      </c>
      <c r="L13" s="65">
        <f t="shared" si="0"/>
        <v>0</v>
      </c>
      <c r="M13" s="65">
        <f t="shared" si="0"/>
        <v>0</v>
      </c>
      <c r="N13" s="261"/>
      <c r="O13" s="107"/>
      <c r="P13" s="108"/>
      <c r="Q13" s="108"/>
      <c r="R13" s="108"/>
      <c r="S13" s="108"/>
      <c r="T13" s="109"/>
    </row>
    <row r="14" spans="1:27" ht="17.100000000000001" customHeight="1" x14ac:dyDescent="0.15">
      <c r="A14" s="556"/>
      <c r="B14" s="557"/>
      <c r="C14" s="561"/>
      <c r="D14" s="557"/>
      <c r="E14" s="561"/>
      <c r="F14" s="525"/>
      <c r="G14" s="66" t="s">
        <v>25</v>
      </c>
      <c r="H14" s="67">
        <f>SUM(H6,H8,H10,H12)</f>
        <v>0</v>
      </c>
      <c r="I14" s="67">
        <f t="shared" ref="I14:M14" si="1">SUM(I6,I8,I10,I12)</f>
        <v>0</v>
      </c>
      <c r="J14" s="67">
        <f t="shared" si="1"/>
        <v>0</v>
      </c>
      <c r="K14" s="67">
        <f t="shared" si="1"/>
        <v>0</v>
      </c>
      <c r="L14" s="67">
        <f t="shared" si="1"/>
        <v>0</v>
      </c>
      <c r="M14" s="67">
        <f t="shared" si="1"/>
        <v>0</v>
      </c>
      <c r="N14" s="262"/>
      <c r="O14" s="113"/>
      <c r="P14" s="114"/>
      <c r="Q14" s="114"/>
      <c r="R14" s="114"/>
      <c r="S14" s="114"/>
      <c r="T14" s="115"/>
    </row>
    <row r="15" spans="1:27" ht="17.100000000000001" customHeight="1" thickBot="1" x14ac:dyDescent="0.2">
      <c r="A15" s="558"/>
      <c r="B15" s="559"/>
      <c r="C15" s="562"/>
      <c r="D15" s="559"/>
      <c r="E15" s="562"/>
      <c r="F15" s="526"/>
      <c r="G15" s="68" t="s">
        <v>26</v>
      </c>
      <c r="H15" s="69">
        <f>SUM(H5:H12)</f>
        <v>0</v>
      </c>
      <c r="I15" s="69">
        <f t="shared" ref="I15:M15" si="2">SUM(I5:I12)</f>
        <v>0</v>
      </c>
      <c r="J15" s="69">
        <f t="shared" si="2"/>
        <v>0</v>
      </c>
      <c r="K15" s="69">
        <f t="shared" si="2"/>
        <v>0</v>
      </c>
      <c r="L15" s="69">
        <f t="shared" si="2"/>
        <v>0</v>
      </c>
      <c r="M15" s="69">
        <f t="shared" si="2"/>
        <v>0</v>
      </c>
      <c r="N15" s="263"/>
      <c r="O15" s="314"/>
      <c r="P15" s="315"/>
      <c r="Q15" s="315"/>
      <c r="R15" s="315"/>
      <c r="S15" s="315"/>
      <c r="T15" s="316"/>
    </row>
    <row r="16" spans="1:27" ht="23.1" customHeight="1" x14ac:dyDescent="0.15">
      <c r="A16" s="886">
        <v>5</v>
      </c>
      <c r="B16" s="892" t="s">
        <v>18</v>
      </c>
      <c r="C16" s="889" t="str">
        <f>年間行事!W12</f>
        <v>朝</v>
      </c>
      <c r="D16" s="803" t="str">
        <f>年間行事!V12</f>
        <v>たてわり遊び　教育実習生受け入れ期間　交通安全教室(3)　読書月間～11月6日まで</v>
      </c>
      <c r="E16" s="893"/>
      <c r="F16" s="894"/>
      <c r="G16" s="866"/>
      <c r="H16" s="264"/>
      <c r="I16" s="264"/>
      <c r="J16" s="264"/>
      <c r="K16" s="264"/>
      <c r="L16" s="264"/>
      <c r="M16" s="264"/>
      <c r="N16" s="803"/>
      <c r="O16" s="595">
        <f>V16-H16-H17</f>
        <v>0</v>
      </c>
      <c r="P16" s="596">
        <f t="shared" ref="P16:T16" si="3">W16-I16-I17</f>
        <v>0</v>
      </c>
      <c r="Q16" s="596">
        <f t="shared" si="3"/>
        <v>0</v>
      </c>
      <c r="R16" s="596">
        <f t="shared" si="3"/>
        <v>0</v>
      </c>
      <c r="S16" s="596">
        <f t="shared" si="3"/>
        <v>0</v>
      </c>
      <c r="T16" s="597">
        <f t="shared" si="3"/>
        <v>0</v>
      </c>
      <c r="V16">
        <v>5</v>
      </c>
      <c r="W16">
        <v>5</v>
      </c>
      <c r="X16">
        <v>5</v>
      </c>
      <c r="Y16">
        <v>6</v>
      </c>
      <c r="Z16">
        <v>6</v>
      </c>
      <c r="AA16">
        <v>6</v>
      </c>
    </row>
    <row r="17" spans="1:27" ht="23.1" customHeight="1" x14ac:dyDescent="0.15">
      <c r="A17" s="887"/>
      <c r="B17" s="888"/>
      <c r="C17" s="890"/>
      <c r="D17" s="804"/>
      <c r="E17" s="808"/>
      <c r="F17" s="810"/>
      <c r="G17" s="806"/>
      <c r="H17" s="250">
        <v>5</v>
      </c>
      <c r="I17" s="250">
        <v>5</v>
      </c>
      <c r="J17" s="250">
        <v>5</v>
      </c>
      <c r="K17" s="250">
        <v>6</v>
      </c>
      <c r="L17" s="250">
        <v>6</v>
      </c>
      <c r="M17" s="250">
        <v>6</v>
      </c>
      <c r="N17" s="804"/>
      <c r="O17" s="587"/>
      <c r="P17" s="589"/>
      <c r="Q17" s="589"/>
      <c r="R17" s="589"/>
      <c r="S17" s="589"/>
      <c r="T17" s="591"/>
    </row>
    <row r="18" spans="1:27" ht="23.1" customHeight="1" x14ac:dyDescent="0.15">
      <c r="A18" s="891">
        <v>6</v>
      </c>
      <c r="B18" s="888" t="s">
        <v>20</v>
      </c>
      <c r="C18" s="889" t="str">
        <f>年間行事!W14</f>
        <v>体</v>
      </c>
      <c r="D18" s="803" t="str">
        <f>年間行事!V14</f>
        <v>縄跳び体育朝会②</v>
      </c>
      <c r="E18" s="807"/>
      <c r="F18" s="809"/>
      <c r="G18" s="805"/>
      <c r="H18" s="253"/>
      <c r="I18" s="253"/>
      <c r="J18" s="253"/>
      <c r="K18" s="253"/>
      <c r="L18" s="253"/>
      <c r="M18" s="253"/>
      <c r="N18" s="814"/>
      <c r="O18" s="586">
        <f t="shared" ref="O18" si="4">V18-H18-H19</f>
        <v>0</v>
      </c>
      <c r="P18" s="588">
        <f t="shared" ref="P18" si="5">W18-I18-I19</f>
        <v>0</v>
      </c>
      <c r="Q18" s="588">
        <f t="shared" ref="Q18" si="6">X18-J18-J19</f>
        <v>0</v>
      </c>
      <c r="R18" s="588">
        <f t="shared" ref="R18" si="7">Y18-K18-K19</f>
        <v>0</v>
      </c>
      <c r="S18" s="588">
        <f t="shared" ref="S18" si="8">Z18-L18-L19</f>
        <v>0</v>
      </c>
      <c r="T18" s="590">
        <f t="shared" ref="T18" si="9">AA18-M18-M19</f>
        <v>0</v>
      </c>
      <c r="V18">
        <v>5</v>
      </c>
      <c r="W18">
        <v>5</v>
      </c>
      <c r="X18">
        <v>6</v>
      </c>
      <c r="Y18">
        <v>6</v>
      </c>
      <c r="Z18">
        <v>6</v>
      </c>
      <c r="AA18">
        <v>6</v>
      </c>
    </row>
    <row r="19" spans="1:27" ht="23.1" customHeight="1" x14ac:dyDescent="0.15">
      <c r="A19" s="887"/>
      <c r="B19" s="888"/>
      <c r="C19" s="890"/>
      <c r="D19" s="804"/>
      <c r="E19" s="808"/>
      <c r="F19" s="810"/>
      <c r="G19" s="806"/>
      <c r="H19" s="254">
        <v>5</v>
      </c>
      <c r="I19" s="254">
        <v>5</v>
      </c>
      <c r="J19" s="254">
        <v>6</v>
      </c>
      <c r="K19" s="254">
        <v>6</v>
      </c>
      <c r="L19" s="254">
        <v>6</v>
      </c>
      <c r="M19" s="254">
        <v>6</v>
      </c>
      <c r="N19" s="804"/>
      <c r="O19" s="587"/>
      <c r="P19" s="589"/>
      <c r="Q19" s="589"/>
      <c r="R19" s="589"/>
      <c r="S19" s="589"/>
      <c r="T19" s="591"/>
    </row>
    <row r="20" spans="1:27" ht="23.1" customHeight="1" x14ac:dyDescent="0.15">
      <c r="A20" s="886">
        <v>7</v>
      </c>
      <c r="B20" s="888" t="s">
        <v>21</v>
      </c>
      <c r="C20" s="889">
        <f>年間行事!W16</f>
        <v>0</v>
      </c>
      <c r="D20" s="803" t="str">
        <f>年間行事!V16</f>
        <v>避難訓練
校内研究授業(中)
該当学級以外４時間授業給食あり</v>
      </c>
      <c r="E20" s="807"/>
      <c r="F20" s="809"/>
      <c r="G20" s="805"/>
      <c r="H20" s="249">
        <v>0.33300000000000002</v>
      </c>
      <c r="I20" s="249">
        <v>0.33300000000000002</v>
      </c>
      <c r="J20" s="249">
        <v>0.33300000000000002</v>
      </c>
      <c r="K20" s="249">
        <v>0.33300000000000002</v>
      </c>
      <c r="L20" s="249">
        <v>0.33300000000000002</v>
      </c>
      <c r="M20" s="249">
        <v>0.33300000000000002</v>
      </c>
      <c r="N20" s="814"/>
      <c r="O20" s="586">
        <f t="shared" ref="O20" si="10">V20-H20-H21</f>
        <v>9.9999999999988987E-4</v>
      </c>
      <c r="P20" s="588">
        <f t="shared" ref="P20" si="11">W20-I20-I21</f>
        <v>9.9999999999988987E-4</v>
      </c>
      <c r="Q20" s="588">
        <f t="shared" ref="Q20" si="12">X20-J20-J21</f>
        <v>9.9999999999944578E-4</v>
      </c>
      <c r="R20" s="588">
        <f t="shared" ref="R20" si="13">Y20-K20-K21</f>
        <v>1.0009999999999999</v>
      </c>
      <c r="S20" s="588">
        <f t="shared" ref="S20" si="14">Z20-L20-L21</f>
        <v>1.0009999999999999</v>
      </c>
      <c r="T20" s="590">
        <f t="shared" ref="T20" si="15">AA20-M20-M21</f>
        <v>1.0009999999999999</v>
      </c>
      <c r="V20">
        <v>4</v>
      </c>
      <c r="W20">
        <v>4</v>
      </c>
      <c r="X20">
        <v>5</v>
      </c>
      <c r="Y20">
        <v>5</v>
      </c>
      <c r="Z20">
        <v>5</v>
      </c>
      <c r="AA20">
        <v>5</v>
      </c>
    </row>
    <row r="21" spans="1:27" ht="23.1" customHeight="1" x14ac:dyDescent="0.15">
      <c r="A21" s="887"/>
      <c r="B21" s="888"/>
      <c r="C21" s="890"/>
      <c r="D21" s="804"/>
      <c r="E21" s="808"/>
      <c r="F21" s="810"/>
      <c r="G21" s="806"/>
      <c r="H21" s="250">
        <v>3.6659999999999999</v>
      </c>
      <c r="I21" s="250">
        <v>3.6659999999999999</v>
      </c>
      <c r="J21" s="250">
        <v>4.6660000000000004</v>
      </c>
      <c r="K21" s="250">
        <v>3.6659999999999999</v>
      </c>
      <c r="L21" s="250">
        <v>3.6659999999999999</v>
      </c>
      <c r="M21" s="250">
        <v>3.6659999999999999</v>
      </c>
      <c r="N21" s="804"/>
      <c r="O21" s="587"/>
      <c r="P21" s="589"/>
      <c r="Q21" s="589"/>
      <c r="R21" s="589"/>
      <c r="S21" s="589"/>
      <c r="T21" s="591"/>
    </row>
    <row r="22" spans="1:27" ht="23.1" customHeight="1" x14ac:dyDescent="0.15">
      <c r="A22" s="891">
        <v>8</v>
      </c>
      <c r="B22" s="888" t="s">
        <v>22</v>
      </c>
      <c r="C22" s="889">
        <f>年間行事!W18</f>
        <v>0</v>
      </c>
      <c r="D22" s="803" t="str">
        <f>年間行事!V18</f>
        <v>遠足(2)</v>
      </c>
      <c r="E22" s="807"/>
      <c r="F22" s="809"/>
      <c r="G22" s="805"/>
      <c r="H22" s="249"/>
      <c r="I22" s="249">
        <v>5</v>
      </c>
      <c r="J22" s="249"/>
      <c r="K22" s="249"/>
      <c r="L22" s="249"/>
      <c r="M22" s="249"/>
      <c r="N22" s="814"/>
      <c r="O22" s="586">
        <f t="shared" ref="O22" si="16">V22-H22-H23</f>
        <v>0</v>
      </c>
      <c r="P22" s="588">
        <f t="shared" ref="P22" si="17">W22-I22-I23</f>
        <v>0</v>
      </c>
      <c r="Q22" s="588">
        <f t="shared" ref="Q22" si="18">X22-J22-J23</f>
        <v>0</v>
      </c>
      <c r="R22" s="588">
        <f t="shared" ref="R22" si="19">Y22-K22-K23</f>
        <v>0</v>
      </c>
      <c r="S22" s="588">
        <f t="shared" ref="S22" si="20">Z22-L22-L23</f>
        <v>0</v>
      </c>
      <c r="T22" s="590">
        <f t="shared" ref="T22" si="21">AA22-M22-M23</f>
        <v>0</v>
      </c>
      <c r="V22">
        <v>5</v>
      </c>
      <c r="W22">
        <v>5</v>
      </c>
      <c r="X22">
        <v>6</v>
      </c>
      <c r="Y22">
        <v>6</v>
      </c>
      <c r="Z22">
        <v>6</v>
      </c>
      <c r="AA22">
        <v>6</v>
      </c>
    </row>
    <row r="23" spans="1:27" ht="23.1" customHeight="1" x14ac:dyDescent="0.15">
      <c r="A23" s="887"/>
      <c r="B23" s="888"/>
      <c r="C23" s="890"/>
      <c r="D23" s="804"/>
      <c r="E23" s="808"/>
      <c r="F23" s="810"/>
      <c r="G23" s="806"/>
      <c r="H23" s="250">
        <v>5</v>
      </c>
      <c r="I23" s="250"/>
      <c r="J23" s="250">
        <v>6</v>
      </c>
      <c r="K23" s="250">
        <v>6</v>
      </c>
      <c r="L23" s="250">
        <v>6</v>
      </c>
      <c r="M23" s="250">
        <v>6</v>
      </c>
      <c r="N23" s="804"/>
      <c r="O23" s="587"/>
      <c r="P23" s="589"/>
      <c r="Q23" s="589"/>
      <c r="R23" s="589"/>
      <c r="S23" s="589"/>
      <c r="T23" s="591"/>
    </row>
    <row r="24" spans="1:27" ht="23.1" customHeight="1" x14ac:dyDescent="0.15">
      <c r="A24" s="886">
        <v>9</v>
      </c>
      <c r="B24" s="888" t="s">
        <v>23</v>
      </c>
      <c r="C24" s="889" t="str">
        <f>年間行事!W20</f>
        <v>集</v>
      </c>
      <c r="D24" s="803" t="str">
        <f>年間行事!V20</f>
        <v>遠足(1)　クラブ⑥</v>
      </c>
      <c r="E24" s="807"/>
      <c r="F24" s="809"/>
      <c r="G24" s="805"/>
      <c r="H24" s="249">
        <v>5</v>
      </c>
      <c r="I24" s="249"/>
      <c r="J24" s="249"/>
      <c r="K24" s="249"/>
      <c r="L24" s="249"/>
      <c r="M24" s="249"/>
      <c r="N24" s="814"/>
      <c r="O24" s="586">
        <f t="shared" ref="O24" si="22">V24-H24-H25</f>
        <v>0</v>
      </c>
      <c r="P24" s="588">
        <f t="shared" ref="P24" si="23">W24-I24-I25</f>
        <v>0</v>
      </c>
      <c r="Q24" s="588">
        <f t="shared" ref="Q24" si="24">X24-J24-J25</f>
        <v>0</v>
      </c>
      <c r="R24" s="588">
        <f t="shared" ref="R24" si="25">Y24-K24-K25</f>
        <v>0</v>
      </c>
      <c r="S24" s="588">
        <f t="shared" ref="S24" si="26">Z24-L24-L25</f>
        <v>0</v>
      </c>
      <c r="T24" s="590">
        <f t="shared" ref="T24" si="27">AA24-M24-M25</f>
        <v>0</v>
      </c>
      <c r="V24">
        <v>5</v>
      </c>
      <c r="W24">
        <v>5</v>
      </c>
      <c r="X24">
        <v>5</v>
      </c>
      <c r="Y24">
        <v>5</v>
      </c>
      <c r="Z24">
        <v>5</v>
      </c>
      <c r="AA24">
        <v>5</v>
      </c>
    </row>
    <row r="25" spans="1:27" ht="23.1" customHeight="1" x14ac:dyDescent="0.15">
      <c r="A25" s="887"/>
      <c r="B25" s="888"/>
      <c r="C25" s="890"/>
      <c r="D25" s="804"/>
      <c r="E25" s="808"/>
      <c r="F25" s="810"/>
      <c r="G25" s="806"/>
      <c r="H25" s="250"/>
      <c r="I25" s="250">
        <v>5</v>
      </c>
      <c r="J25" s="250">
        <v>5</v>
      </c>
      <c r="K25" s="250">
        <v>5</v>
      </c>
      <c r="L25" s="250">
        <v>5</v>
      </c>
      <c r="M25" s="250">
        <v>5</v>
      </c>
      <c r="N25" s="804"/>
      <c r="O25" s="587"/>
      <c r="P25" s="589"/>
      <c r="Q25" s="589"/>
      <c r="R25" s="589"/>
      <c r="S25" s="589"/>
      <c r="T25" s="591"/>
    </row>
    <row r="26" spans="1:27" ht="23.1" customHeight="1" x14ac:dyDescent="0.15">
      <c r="A26" s="891">
        <v>10</v>
      </c>
      <c r="B26" s="888" t="s">
        <v>16</v>
      </c>
      <c r="C26" s="889">
        <f>年間行事!W22</f>
        <v>0</v>
      </c>
      <c r="D26" s="803" t="str">
        <f>年間行事!V22</f>
        <v>学校公開日　委員会⑥
縄跳び大会(体力向上旬間終)　部活動体験(6)　親子スマホ教室希望２　P2</v>
      </c>
      <c r="E26" s="807"/>
      <c r="F26" s="895"/>
      <c r="G26" s="805"/>
      <c r="H26" s="249"/>
      <c r="I26" s="249"/>
      <c r="J26" s="249"/>
      <c r="K26" s="249"/>
      <c r="L26" s="249"/>
      <c r="M26" s="249"/>
      <c r="N26" s="814"/>
      <c r="O26" s="587"/>
      <c r="P26" s="589"/>
      <c r="Q26" s="589"/>
      <c r="R26" s="589"/>
      <c r="S26" s="589"/>
      <c r="T26" s="591"/>
      <c r="V26">
        <v>3</v>
      </c>
      <c r="W26">
        <v>3</v>
      </c>
      <c r="X26">
        <v>3</v>
      </c>
      <c r="Y26">
        <v>3</v>
      </c>
      <c r="Z26">
        <v>3</v>
      </c>
      <c r="AA26">
        <v>3</v>
      </c>
    </row>
    <row r="27" spans="1:27" ht="23.1" customHeight="1" x14ac:dyDescent="0.15">
      <c r="A27" s="887"/>
      <c r="B27" s="888"/>
      <c r="C27" s="890"/>
      <c r="D27" s="804"/>
      <c r="E27" s="808"/>
      <c r="F27" s="896"/>
      <c r="G27" s="806"/>
      <c r="H27" s="264">
        <v>3</v>
      </c>
      <c r="I27" s="264">
        <v>3</v>
      </c>
      <c r="J27" s="264">
        <v>3</v>
      </c>
      <c r="K27" s="264">
        <v>3</v>
      </c>
      <c r="L27" s="264">
        <v>3</v>
      </c>
      <c r="M27" s="264">
        <v>3</v>
      </c>
      <c r="N27" s="804"/>
      <c r="O27" s="587"/>
      <c r="P27" s="589"/>
      <c r="Q27" s="589"/>
      <c r="R27" s="589"/>
      <c r="S27" s="589"/>
      <c r="T27" s="591"/>
    </row>
    <row r="28" spans="1:27" ht="23.1" customHeight="1" x14ac:dyDescent="0.15">
      <c r="A28" s="873">
        <v>11</v>
      </c>
      <c r="B28" s="875" t="s">
        <v>17</v>
      </c>
      <c r="C28" s="877">
        <f>年間行事!W24</f>
        <v>0</v>
      </c>
      <c r="D28" s="796" t="str">
        <f>年間行事!V24</f>
        <v>校庭・体育館使用不可(他団体貸し出しのため)</v>
      </c>
      <c r="E28" s="879"/>
      <c r="F28" s="881"/>
      <c r="G28" s="864"/>
      <c r="H28" s="260"/>
      <c r="I28" s="260"/>
      <c r="J28" s="260"/>
      <c r="K28" s="260"/>
      <c r="L28" s="260"/>
      <c r="M28" s="260"/>
      <c r="N28" s="811"/>
      <c r="O28" s="580"/>
      <c r="P28" s="581"/>
      <c r="Q28" s="581"/>
      <c r="R28" s="581"/>
      <c r="S28" s="581"/>
      <c r="T28" s="582"/>
    </row>
    <row r="29" spans="1:27" ht="23.1" customHeight="1" thickBot="1" x14ac:dyDescent="0.2">
      <c r="A29" s="874"/>
      <c r="B29" s="876"/>
      <c r="C29" s="878"/>
      <c r="D29" s="797"/>
      <c r="E29" s="880"/>
      <c r="F29" s="882"/>
      <c r="G29" s="865"/>
      <c r="H29" s="259"/>
      <c r="I29" s="259"/>
      <c r="J29" s="259"/>
      <c r="K29" s="259"/>
      <c r="L29" s="259"/>
      <c r="M29" s="259"/>
      <c r="N29" s="797"/>
      <c r="O29" s="583"/>
      <c r="P29" s="584"/>
      <c r="Q29" s="584"/>
      <c r="R29" s="584"/>
      <c r="S29" s="584"/>
      <c r="T29" s="585"/>
    </row>
    <row r="30" spans="1:27" ht="23.1" customHeight="1" x14ac:dyDescent="0.15">
      <c r="A30" s="554">
        <v>10</v>
      </c>
      <c r="B30" s="555"/>
      <c r="C30" s="560" t="s">
        <v>38</v>
      </c>
      <c r="D30" s="555">
        <v>1</v>
      </c>
      <c r="E30" s="560" t="s">
        <v>39</v>
      </c>
      <c r="F30" s="524"/>
      <c r="G30" s="64" t="s">
        <v>24</v>
      </c>
      <c r="H30" s="65">
        <f t="shared" ref="H30:M31" si="28">SUM(H16,H18,H20,H22,H24,H26,H28)</f>
        <v>5.3330000000000002</v>
      </c>
      <c r="I30" s="65">
        <f t="shared" si="28"/>
        <v>5.3330000000000002</v>
      </c>
      <c r="J30" s="65">
        <f t="shared" si="28"/>
        <v>0.33300000000000002</v>
      </c>
      <c r="K30" s="65">
        <f t="shared" si="28"/>
        <v>0.33300000000000002</v>
      </c>
      <c r="L30" s="65">
        <f t="shared" si="28"/>
        <v>0.33300000000000002</v>
      </c>
      <c r="M30" s="65">
        <f t="shared" si="28"/>
        <v>0.33300000000000002</v>
      </c>
      <c r="N30" s="261"/>
      <c r="O30" s="306"/>
      <c r="P30" s="307"/>
      <c r="Q30" s="307"/>
      <c r="R30" s="307"/>
      <c r="S30" s="307"/>
      <c r="T30" s="308"/>
    </row>
    <row r="31" spans="1:27" ht="23.1" customHeight="1" x14ac:dyDescent="0.15">
      <c r="A31" s="556"/>
      <c r="B31" s="557"/>
      <c r="C31" s="561"/>
      <c r="D31" s="557"/>
      <c r="E31" s="561"/>
      <c r="F31" s="525"/>
      <c r="G31" s="66" t="s">
        <v>25</v>
      </c>
      <c r="H31" s="67">
        <f t="shared" si="28"/>
        <v>21.666</v>
      </c>
      <c r="I31" s="67">
        <f t="shared" si="28"/>
        <v>21.666</v>
      </c>
      <c r="J31" s="67">
        <f t="shared" si="28"/>
        <v>29.666</v>
      </c>
      <c r="K31" s="67">
        <f t="shared" si="28"/>
        <v>29.666</v>
      </c>
      <c r="L31" s="67">
        <f t="shared" si="28"/>
        <v>29.666</v>
      </c>
      <c r="M31" s="67">
        <f t="shared" si="28"/>
        <v>29.666</v>
      </c>
      <c r="N31" s="262"/>
      <c r="O31" s="171"/>
      <c r="P31" s="23"/>
      <c r="Q31" s="23"/>
      <c r="R31" s="23"/>
      <c r="S31" s="23"/>
      <c r="T31" s="146"/>
    </row>
    <row r="32" spans="1:27" ht="23.1" customHeight="1" thickBot="1" x14ac:dyDescent="0.2">
      <c r="A32" s="558"/>
      <c r="B32" s="559"/>
      <c r="C32" s="562"/>
      <c r="D32" s="559"/>
      <c r="E32" s="562"/>
      <c r="F32" s="526"/>
      <c r="G32" s="68" t="s">
        <v>26</v>
      </c>
      <c r="H32" s="69">
        <f t="shared" ref="H32:M32" si="29">SUM(H16:H29)</f>
        <v>26.999000000000002</v>
      </c>
      <c r="I32" s="69">
        <f t="shared" si="29"/>
        <v>26.999000000000002</v>
      </c>
      <c r="J32" s="69">
        <f t="shared" si="29"/>
        <v>29.999000000000002</v>
      </c>
      <c r="K32" s="69">
        <f t="shared" si="29"/>
        <v>29.999000000000002</v>
      </c>
      <c r="L32" s="69">
        <f t="shared" si="29"/>
        <v>29.999000000000002</v>
      </c>
      <c r="M32" s="69">
        <f t="shared" si="29"/>
        <v>29.999000000000002</v>
      </c>
      <c r="N32" s="263"/>
      <c r="O32" s="201">
        <f>SUM(O16:O29)</f>
        <v>9.9999999999988987E-4</v>
      </c>
      <c r="P32" s="312">
        <f t="shared" ref="P32:T32" si="30">SUM(P16:P29)</f>
        <v>9.9999999999988987E-4</v>
      </c>
      <c r="Q32" s="312">
        <f t="shared" si="30"/>
        <v>9.9999999999944578E-4</v>
      </c>
      <c r="R32" s="312">
        <f t="shared" si="30"/>
        <v>1.0009999999999999</v>
      </c>
      <c r="S32" s="312">
        <f t="shared" si="30"/>
        <v>1.0009999999999999</v>
      </c>
      <c r="T32" s="313">
        <f t="shared" si="30"/>
        <v>1.0009999999999999</v>
      </c>
    </row>
    <row r="33" spans="1:27" ht="23.1" customHeight="1" x14ac:dyDescent="0.15">
      <c r="A33" s="886">
        <v>12</v>
      </c>
      <c r="B33" s="892" t="s">
        <v>18</v>
      </c>
      <c r="C33" s="889" t="str">
        <f>年間行事!W26</f>
        <v>朝</v>
      </c>
      <c r="D33" s="803">
        <f>年間行事!V26</f>
        <v>0</v>
      </c>
      <c r="E33" s="893"/>
      <c r="F33" s="894"/>
      <c r="G33" s="866"/>
      <c r="H33" s="264"/>
      <c r="I33" s="264"/>
      <c r="J33" s="264"/>
      <c r="K33" s="264"/>
      <c r="L33" s="264"/>
      <c r="M33" s="264"/>
      <c r="N33" s="803"/>
      <c r="O33" s="595">
        <f>V33-H33-H34</f>
        <v>0</v>
      </c>
      <c r="P33" s="596">
        <f t="shared" ref="P33:T33" si="31">W33-I33-I34</f>
        <v>0</v>
      </c>
      <c r="Q33" s="596">
        <f t="shared" si="31"/>
        <v>0</v>
      </c>
      <c r="R33" s="596">
        <f t="shared" si="31"/>
        <v>0</v>
      </c>
      <c r="S33" s="596">
        <f t="shared" si="31"/>
        <v>0</v>
      </c>
      <c r="T33" s="597">
        <f t="shared" si="31"/>
        <v>0</v>
      </c>
      <c r="V33">
        <v>5</v>
      </c>
      <c r="W33">
        <v>5</v>
      </c>
      <c r="X33">
        <v>5</v>
      </c>
      <c r="Y33">
        <v>6</v>
      </c>
      <c r="Z33">
        <v>6</v>
      </c>
      <c r="AA33">
        <v>6</v>
      </c>
    </row>
    <row r="34" spans="1:27" ht="23.1" customHeight="1" x14ac:dyDescent="0.15">
      <c r="A34" s="887"/>
      <c r="B34" s="888"/>
      <c r="C34" s="890"/>
      <c r="D34" s="804"/>
      <c r="E34" s="808"/>
      <c r="F34" s="810"/>
      <c r="G34" s="806"/>
      <c r="H34" s="250">
        <v>5</v>
      </c>
      <c r="I34" s="250">
        <v>5</v>
      </c>
      <c r="J34" s="250">
        <v>5</v>
      </c>
      <c r="K34" s="250">
        <v>6</v>
      </c>
      <c r="L34" s="250">
        <v>6</v>
      </c>
      <c r="M34" s="250">
        <v>6</v>
      </c>
      <c r="N34" s="804"/>
      <c r="O34" s="587"/>
      <c r="P34" s="589"/>
      <c r="Q34" s="589"/>
      <c r="R34" s="589"/>
      <c r="S34" s="589"/>
      <c r="T34" s="591"/>
    </row>
    <row r="35" spans="1:27" ht="23.1" customHeight="1" x14ac:dyDescent="0.15">
      <c r="A35" s="891">
        <v>13</v>
      </c>
      <c r="B35" s="888" t="s">
        <v>20</v>
      </c>
      <c r="C35" s="889">
        <f>年間行事!W28</f>
        <v>0</v>
      </c>
      <c r="D35" s="803" t="str">
        <f>年間行事!V28</f>
        <v>縄跳び大会予備日　
原爆先生GT（6）13：40～
生活科見学(2)</v>
      </c>
      <c r="E35" s="807"/>
      <c r="F35" s="809"/>
      <c r="G35" s="805"/>
      <c r="H35" s="253"/>
      <c r="I35" s="253"/>
      <c r="J35" s="253"/>
      <c r="K35" s="253"/>
      <c r="L35" s="253"/>
      <c r="M35" s="253"/>
      <c r="N35" s="814"/>
      <c r="O35" s="586">
        <f t="shared" ref="O35" si="32">V35-H35-H36</f>
        <v>0</v>
      </c>
      <c r="P35" s="588">
        <f t="shared" ref="P35" si="33">W35-I35-I36</f>
        <v>0</v>
      </c>
      <c r="Q35" s="588">
        <f t="shared" ref="Q35" si="34">X35-J35-J36</f>
        <v>0</v>
      </c>
      <c r="R35" s="588">
        <f t="shared" ref="R35" si="35">Y35-K35-K36</f>
        <v>0</v>
      </c>
      <c r="S35" s="588">
        <f t="shared" ref="S35" si="36">Z35-L35-L36</f>
        <v>0</v>
      </c>
      <c r="T35" s="590">
        <f t="shared" ref="T35" si="37">AA35-M35-M36</f>
        <v>0</v>
      </c>
      <c r="V35">
        <v>5</v>
      </c>
      <c r="W35">
        <v>5</v>
      </c>
      <c r="X35">
        <v>6</v>
      </c>
      <c r="Y35">
        <v>6</v>
      </c>
      <c r="Z35">
        <v>6</v>
      </c>
      <c r="AA35">
        <v>6</v>
      </c>
    </row>
    <row r="36" spans="1:27" ht="23.1" customHeight="1" x14ac:dyDescent="0.15">
      <c r="A36" s="887"/>
      <c r="B36" s="888"/>
      <c r="C36" s="890"/>
      <c r="D36" s="804"/>
      <c r="E36" s="808"/>
      <c r="F36" s="810"/>
      <c r="G36" s="806"/>
      <c r="H36" s="254">
        <v>5</v>
      </c>
      <c r="I36" s="254">
        <v>5</v>
      </c>
      <c r="J36" s="254">
        <v>6</v>
      </c>
      <c r="K36" s="254">
        <v>6</v>
      </c>
      <c r="L36" s="254">
        <v>6</v>
      </c>
      <c r="M36" s="254">
        <v>6</v>
      </c>
      <c r="N36" s="804"/>
      <c r="O36" s="587"/>
      <c r="P36" s="589"/>
      <c r="Q36" s="589"/>
      <c r="R36" s="589"/>
      <c r="S36" s="589"/>
      <c r="T36" s="591"/>
    </row>
    <row r="37" spans="1:27" ht="23.1" customHeight="1" x14ac:dyDescent="0.15">
      <c r="A37" s="886">
        <v>14</v>
      </c>
      <c r="B37" s="888" t="s">
        <v>21</v>
      </c>
      <c r="C37" s="889">
        <f>年間行事!W30</f>
        <v>0</v>
      </c>
      <c r="D37" s="803" t="str">
        <f>年間行事!V30</f>
        <v>4時間授業給食あり(教育会全体会のため)</v>
      </c>
      <c r="E37" s="807"/>
      <c r="F37" s="809"/>
      <c r="G37" s="805"/>
      <c r="H37" s="249">
        <v>3</v>
      </c>
      <c r="I37" s="249">
        <v>3</v>
      </c>
      <c r="J37" s="249">
        <v>3</v>
      </c>
      <c r="K37" s="249">
        <v>3</v>
      </c>
      <c r="L37" s="249">
        <v>3</v>
      </c>
      <c r="M37" s="249">
        <v>3</v>
      </c>
      <c r="N37" s="814"/>
      <c r="O37" s="586">
        <f t="shared" ref="O37" si="38">V37-H37-H38</f>
        <v>0</v>
      </c>
      <c r="P37" s="588">
        <f t="shared" ref="P37" si="39">W37-I37-I38</f>
        <v>0</v>
      </c>
      <c r="Q37" s="588">
        <f t="shared" ref="Q37" si="40">X37-J37-J38</f>
        <v>1</v>
      </c>
      <c r="R37" s="588">
        <f t="shared" ref="R37" si="41">Y37-K37-K38</f>
        <v>1</v>
      </c>
      <c r="S37" s="588">
        <f t="shared" ref="S37" si="42">Z37-L37-L38</f>
        <v>1</v>
      </c>
      <c r="T37" s="590">
        <f t="shared" ref="T37" si="43">AA37-M37-M38</f>
        <v>1</v>
      </c>
      <c r="V37">
        <v>4</v>
      </c>
      <c r="W37">
        <v>4</v>
      </c>
      <c r="X37">
        <v>5</v>
      </c>
      <c r="Y37">
        <v>5</v>
      </c>
      <c r="Z37">
        <v>5</v>
      </c>
      <c r="AA37">
        <v>5</v>
      </c>
    </row>
    <row r="38" spans="1:27" ht="23.1" customHeight="1" x14ac:dyDescent="0.15">
      <c r="A38" s="887"/>
      <c r="B38" s="888"/>
      <c r="C38" s="890"/>
      <c r="D38" s="804"/>
      <c r="E38" s="808"/>
      <c r="F38" s="810"/>
      <c r="G38" s="806"/>
      <c r="H38" s="250">
        <v>1</v>
      </c>
      <c r="I38" s="250">
        <v>1</v>
      </c>
      <c r="J38" s="250">
        <v>1</v>
      </c>
      <c r="K38" s="250">
        <v>1</v>
      </c>
      <c r="L38" s="250">
        <v>1</v>
      </c>
      <c r="M38" s="250">
        <v>1</v>
      </c>
      <c r="N38" s="804"/>
      <c r="O38" s="587"/>
      <c r="P38" s="589"/>
      <c r="Q38" s="589"/>
      <c r="R38" s="589"/>
      <c r="S38" s="589"/>
      <c r="T38" s="591"/>
    </row>
    <row r="39" spans="1:27" ht="23.1" customHeight="1" x14ac:dyDescent="0.15">
      <c r="A39" s="891">
        <v>15</v>
      </c>
      <c r="B39" s="888" t="s">
        <v>22</v>
      </c>
      <c r="C39" s="889">
        <f>年間行事!W32</f>
        <v>0</v>
      </c>
      <c r="D39" s="803" t="str">
        <f>年間行事!V32</f>
        <v>秋の歯科検診(全)9：00～
咀嚼指導(4)13：40～　</v>
      </c>
      <c r="E39" s="807"/>
      <c r="F39" s="809"/>
      <c r="G39" s="805"/>
      <c r="H39" s="249">
        <v>0.33</v>
      </c>
      <c r="I39" s="249">
        <v>0.33</v>
      </c>
      <c r="J39" s="249">
        <v>0.33</v>
      </c>
      <c r="K39" s="249">
        <v>1.333</v>
      </c>
      <c r="L39" s="249">
        <v>0.33300000000000002</v>
      </c>
      <c r="M39" s="249">
        <v>0.33300000000000002</v>
      </c>
      <c r="N39" s="814"/>
      <c r="O39" s="586">
        <f t="shared" ref="O39" si="44">V39-H39-H40</f>
        <v>3.9999999999995595E-3</v>
      </c>
      <c r="P39" s="588">
        <f t="shared" ref="P39" si="45">W39-I39-I40</f>
        <v>3.9999999999995595E-3</v>
      </c>
      <c r="Q39" s="588">
        <f t="shared" ref="Q39" si="46">X39-J39-J40</f>
        <v>3.9999999999995595E-3</v>
      </c>
      <c r="R39" s="588">
        <f t="shared" ref="R39" si="47">Y39-K39-K40</f>
        <v>9.9999999999944578E-4</v>
      </c>
      <c r="S39" s="588">
        <f t="shared" ref="S39" si="48">Z39-L39-L40</f>
        <v>9.9999999999944578E-4</v>
      </c>
      <c r="T39" s="590">
        <f t="shared" ref="T39" si="49">AA39-M39-M40</f>
        <v>9.9999999999944578E-4</v>
      </c>
      <c r="V39">
        <v>5</v>
      </c>
      <c r="W39">
        <v>5</v>
      </c>
      <c r="X39">
        <v>6</v>
      </c>
      <c r="Y39">
        <v>6</v>
      </c>
      <c r="Z39">
        <v>6</v>
      </c>
      <c r="AA39">
        <v>6</v>
      </c>
    </row>
    <row r="40" spans="1:27" ht="23.1" customHeight="1" x14ac:dyDescent="0.15">
      <c r="A40" s="887"/>
      <c r="B40" s="888"/>
      <c r="C40" s="890"/>
      <c r="D40" s="804"/>
      <c r="E40" s="808"/>
      <c r="F40" s="810"/>
      <c r="G40" s="806"/>
      <c r="H40" s="250">
        <v>4.6660000000000004</v>
      </c>
      <c r="I40" s="250">
        <v>4.6660000000000004</v>
      </c>
      <c r="J40" s="250">
        <v>5.6660000000000004</v>
      </c>
      <c r="K40" s="250">
        <v>4.6660000000000004</v>
      </c>
      <c r="L40" s="250">
        <v>5.6660000000000004</v>
      </c>
      <c r="M40" s="250">
        <v>5.6660000000000004</v>
      </c>
      <c r="N40" s="804"/>
      <c r="O40" s="587"/>
      <c r="P40" s="589"/>
      <c r="Q40" s="589"/>
      <c r="R40" s="589"/>
      <c r="S40" s="589"/>
      <c r="T40" s="591"/>
    </row>
    <row r="41" spans="1:27" ht="23.1" customHeight="1" x14ac:dyDescent="0.15">
      <c r="A41" s="886">
        <v>16</v>
      </c>
      <c r="B41" s="888" t="s">
        <v>23</v>
      </c>
      <c r="C41" s="889">
        <f>年間行事!W34</f>
        <v>0</v>
      </c>
      <c r="D41" s="803" t="str">
        <f>年間行事!V34</f>
        <v xml:space="preserve">
</v>
      </c>
      <c r="E41" s="807"/>
      <c r="F41" s="809"/>
      <c r="G41" s="805"/>
      <c r="H41" s="249"/>
      <c r="I41" s="249"/>
      <c r="J41" s="249"/>
      <c r="K41" s="249"/>
      <c r="L41" s="249"/>
      <c r="M41" s="249"/>
      <c r="N41" s="814"/>
      <c r="O41" s="586">
        <f t="shared" ref="O41" si="50">V41-H41-H42</f>
        <v>0</v>
      </c>
      <c r="P41" s="588">
        <f t="shared" ref="P41" si="51">W41-I41-I42</f>
        <v>0</v>
      </c>
      <c r="Q41" s="588">
        <f t="shared" ref="Q41" si="52">X41-J41-J42</f>
        <v>0</v>
      </c>
      <c r="R41" s="588">
        <f t="shared" ref="R41" si="53">Y41-K41-K42</f>
        <v>0</v>
      </c>
      <c r="S41" s="588">
        <f t="shared" ref="S41" si="54">Z41-L41-L42</f>
        <v>0</v>
      </c>
      <c r="T41" s="590">
        <f t="shared" ref="T41" si="55">AA41-M41-M42</f>
        <v>0</v>
      </c>
      <c r="V41">
        <v>5</v>
      </c>
      <c r="W41">
        <v>5</v>
      </c>
      <c r="X41">
        <v>5</v>
      </c>
      <c r="Y41">
        <v>5</v>
      </c>
      <c r="Z41">
        <v>5</v>
      </c>
      <c r="AA41">
        <v>5</v>
      </c>
    </row>
    <row r="42" spans="1:27" ht="23.1" customHeight="1" x14ac:dyDescent="0.15">
      <c r="A42" s="887"/>
      <c r="B42" s="888"/>
      <c r="C42" s="890"/>
      <c r="D42" s="804"/>
      <c r="E42" s="808"/>
      <c r="F42" s="810"/>
      <c r="G42" s="806"/>
      <c r="H42" s="250">
        <v>5</v>
      </c>
      <c r="I42" s="250">
        <v>5</v>
      </c>
      <c r="J42" s="250">
        <v>5</v>
      </c>
      <c r="K42" s="250">
        <v>5</v>
      </c>
      <c r="L42" s="250">
        <v>5</v>
      </c>
      <c r="M42" s="250">
        <v>5</v>
      </c>
      <c r="N42" s="804"/>
      <c r="O42" s="587"/>
      <c r="P42" s="589"/>
      <c r="Q42" s="589"/>
      <c r="R42" s="589"/>
      <c r="S42" s="589"/>
      <c r="T42" s="591"/>
    </row>
    <row r="43" spans="1:27" ht="23.1" customHeight="1" x14ac:dyDescent="0.15">
      <c r="A43" s="883">
        <v>17</v>
      </c>
      <c r="B43" s="884" t="s">
        <v>16</v>
      </c>
      <c r="C43" s="877">
        <f>年間行事!W36</f>
        <v>0</v>
      </c>
      <c r="D43" s="796" t="str">
        <f>年間行事!V36</f>
        <v>校庭・体育館使用不可(近隣幼稚園・保育園貸し出しのため)</v>
      </c>
      <c r="E43" s="879"/>
      <c r="F43" s="881"/>
      <c r="G43" s="864"/>
      <c r="H43" s="260"/>
      <c r="I43" s="260"/>
      <c r="J43" s="260"/>
      <c r="K43" s="260"/>
      <c r="L43" s="260"/>
      <c r="M43" s="260"/>
      <c r="N43" s="811"/>
      <c r="O43" s="580"/>
      <c r="P43" s="581"/>
      <c r="Q43" s="581"/>
      <c r="R43" s="581"/>
      <c r="S43" s="581"/>
      <c r="T43" s="582"/>
      <c r="V43">
        <v>3</v>
      </c>
      <c r="W43">
        <v>3</v>
      </c>
      <c r="X43">
        <v>3</v>
      </c>
      <c r="Y43">
        <v>3</v>
      </c>
      <c r="Z43">
        <v>3</v>
      </c>
      <c r="AA43">
        <v>3</v>
      </c>
    </row>
    <row r="44" spans="1:27" ht="23.1" customHeight="1" x14ac:dyDescent="0.15">
      <c r="A44" s="874"/>
      <c r="B44" s="884"/>
      <c r="C44" s="878"/>
      <c r="D44" s="797"/>
      <c r="E44" s="880"/>
      <c r="F44" s="885"/>
      <c r="G44" s="865"/>
      <c r="H44" s="258"/>
      <c r="I44" s="258"/>
      <c r="J44" s="258"/>
      <c r="K44" s="258"/>
      <c r="L44" s="258"/>
      <c r="M44" s="258"/>
      <c r="N44" s="797"/>
      <c r="O44" s="580"/>
      <c r="P44" s="581"/>
      <c r="Q44" s="581"/>
      <c r="R44" s="581"/>
      <c r="S44" s="581"/>
      <c r="T44" s="582"/>
    </row>
    <row r="45" spans="1:27" ht="23.1" customHeight="1" x14ac:dyDescent="0.15">
      <c r="A45" s="873">
        <v>18</v>
      </c>
      <c r="B45" s="875" t="s">
        <v>17</v>
      </c>
      <c r="C45" s="877">
        <f>年間行事!W38</f>
        <v>0</v>
      </c>
      <c r="D45" s="796" t="str">
        <f>年間行事!V38</f>
        <v>校庭・体育館使用不可(近隣幼稚園・保育園貸し出しのため)</v>
      </c>
      <c r="E45" s="879"/>
      <c r="F45" s="881"/>
      <c r="G45" s="864"/>
      <c r="H45" s="260"/>
      <c r="I45" s="260"/>
      <c r="J45" s="260"/>
      <c r="K45" s="260"/>
      <c r="L45" s="260"/>
      <c r="M45" s="260"/>
      <c r="N45" s="811"/>
      <c r="O45" s="580"/>
      <c r="P45" s="581"/>
      <c r="Q45" s="581"/>
      <c r="R45" s="581"/>
      <c r="S45" s="581"/>
      <c r="T45" s="582"/>
    </row>
    <row r="46" spans="1:27" ht="23.1" customHeight="1" thickBot="1" x14ac:dyDescent="0.2">
      <c r="A46" s="874"/>
      <c r="B46" s="876"/>
      <c r="C46" s="878"/>
      <c r="D46" s="797"/>
      <c r="E46" s="880"/>
      <c r="F46" s="882"/>
      <c r="G46" s="865"/>
      <c r="H46" s="259"/>
      <c r="I46" s="259"/>
      <c r="J46" s="259"/>
      <c r="K46" s="259"/>
      <c r="L46" s="259"/>
      <c r="M46" s="259"/>
      <c r="N46" s="797"/>
      <c r="O46" s="583"/>
      <c r="P46" s="584"/>
      <c r="Q46" s="584"/>
      <c r="R46" s="584"/>
      <c r="S46" s="584"/>
      <c r="T46" s="585"/>
    </row>
    <row r="47" spans="1:27" ht="23.1" customHeight="1" x14ac:dyDescent="0.15">
      <c r="A47" s="554">
        <v>10</v>
      </c>
      <c r="B47" s="555"/>
      <c r="C47" s="560" t="s">
        <v>38</v>
      </c>
      <c r="D47" s="555">
        <v>2</v>
      </c>
      <c r="E47" s="560" t="s">
        <v>39</v>
      </c>
      <c r="F47" s="524"/>
      <c r="G47" s="64" t="s">
        <v>24</v>
      </c>
      <c r="H47" s="65">
        <f t="shared" ref="H47:M48" si="56">SUM(H33,H35,H37,H39,H41,H43,H45)</f>
        <v>3.33</v>
      </c>
      <c r="I47" s="65">
        <f t="shared" si="56"/>
        <v>3.33</v>
      </c>
      <c r="J47" s="65">
        <f t="shared" si="56"/>
        <v>3.33</v>
      </c>
      <c r="K47" s="65">
        <f t="shared" si="56"/>
        <v>4.3330000000000002</v>
      </c>
      <c r="L47" s="65">
        <f t="shared" si="56"/>
        <v>3.3330000000000002</v>
      </c>
      <c r="M47" s="65">
        <f t="shared" si="56"/>
        <v>3.3330000000000002</v>
      </c>
      <c r="N47" s="261"/>
      <c r="O47" s="306"/>
      <c r="P47" s="307"/>
      <c r="Q47" s="307"/>
      <c r="R47" s="307"/>
      <c r="S47" s="307"/>
      <c r="T47" s="308"/>
    </row>
    <row r="48" spans="1:27" ht="23.1" customHeight="1" x14ac:dyDescent="0.15">
      <c r="A48" s="556"/>
      <c r="B48" s="557"/>
      <c r="C48" s="561"/>
      <c r="D48" s="557"/>
      <c r="E48" s="561"/>
      <c r="F48" s="525"/>
      <c r="G48" s="66" t="s">
        <v>25</v>
      </c>
      <c r="H48" s="67">
        <f t="shared" si="56"/>
        <v>20.666</v>
      </c>
      <c r="I48" s="67">
        <f t="shared" si="56"/>
        <v>20.666</v>
      </c>
      <c r="J48" s="67">
        <f t="shared" si="56"/>
        <v>22.666</v>
      </c>
      <c r="K48" s="67">
        <f t="shared" si="56"/>
        <v>22.666</v>
      </c>
      <c r="L48" s="67">
        <f t="shared" si="56"/>
        <v>23.666</v>
      </c>
      <c r="M48" s="67">
        <f t="shared" si="56"/>
        <v>23.666</v>
      </c>
      <c r="N48" s="262"/>
      <c r="O48" s="171"/>
      <c r="P48" s="23"/>
      <c r="Q48" s="23"/>
      <c r="R48" s="23"/>
      <c r="S48" s="23"/>
      <c r="T48" s="146"/>
    </row>
    <row r="49" spans="1:27" ht="23.1" customHeight="1" thickBot="1" x14ac:dyDescent="0.2">
      <c r="A49" s="558"/>
      <c r="B49" s="559"/>
      <c r="C49" s="562"/>
      <c r="D49" s="559"/>
      <c r="E49" s="562"/>
      <c r="F49" s="526"/>
      <c r="G49" s="68" t="s">
        <v>26</v>
      </c>
      <c r="H49" s="69">
        <f t="shared" ref="H49:M49" si="57">SUM(H33:H46)</f>
        <v>23.996000000000002</v>
      </c>
      <c r="I49" s="69">
        <f t="shared" si="57"/>
        <v>23.996000000000002</v>
      </c>
      <c r="J49" s="69">
        <f t="shared" si="57"/>
        <v>25.996000000000002</v>
      </c>
      <c r="K49" s="69">
        <f t="shared" si="57"/>
        <v>26.998999999999999</v>
      </c>
      <c r="L49" s="69">
        <f t="shared" si="57"/>
        <v>26.998999999999999</v>
      </c>
      <c r="M49" s="69">
        <f t="shared" si="57"/>
        <v>26.998999999999999</v>
      </c>
      <c r="N49" s="263"/>
      <c r="O49" s="201">
        <f>SUM(O33:O46)</f>
        <v>3.9999999999995595E-3</v>
      </c>
      <c r="P49" s="312">
        <f t="shared" ref="P49:T49" si="58">SUM(P33:P46)</f>
        <v>3.9999999999995595E-3</v>
      </c>
      <c r="Q49" s="312">
        <f t="shared" si="58"/>
        <v>1.0039999999999996</v>
      </c>
      <c r="R49" s="312">
        <f t="shared" si="58"/>
        <v>1.0009999999999994</v>
      </c>
      <c r="S49" s="312">
        <f t="shared" si="58"/>
        <v>1.0009999999999994</v>
      </c>
      <c r="T49" s="313">
        <f t="shared" si="58"/>
        <v>1.0009999999999994</v>
      </c>
    </row>
    <row r="50" spans="1:27" ht="23.1" customHeight="1" x14ac:dyDescent="0.15">
      <c r="A50" s="886">
        <v>19</v>
      </c>
      <c r="B50" s="892" t="s">
        <v>18</v>
      </c>
      <c r="C50" s="889" t="str">
        <f>年間行事!W40</f>
        <v>朝</v>
      </c>
      <c r="D50" s="803">
        <f>年間行事!V40</f>
        <v>0</v>
      </c>
      <c r="E50" s="893"/>
      <c r="F50" s="894"/>
      <c r="G50" s="866"/>
      <c r="H50" s="264"/>
      <c r="I50" s="264"/>
      <c r="J50" s="264"/>
      <c r="K50" s="264"/>
      <c r="L50" s="264"/>
      <c r="M50" s="264"/>
      <c r="N50" s="803"/>
      <c r="O50" s="595">
        <f>V50-H50-H51</f>
        <v>0</v>
      </c>
      <c r="P50" s="596">
        <f t="shared" ref="P50:T50" si="59">W50-I50-I51</f>
        <v>0</v>
      </c>
      <c r="Q50" s="596">
        <f t="shared" si="59"/>
        <v>0</v>
      </c>
      <c r="R50" s="596">
        <f t="shared" si="59"/>
        <v>0</v>
      </c>
      <c r="S50" s="596">
        <f t="shared" si="59"/>
        <v>0</v>
      </c>
      <c r="T50" s="597">
        <f t="shared" si="59"/>
        <v>0</v>
      </c>
      <c r="V50">
        <v>5</v>
      </c>
      <c r="W50">
        <v>5</v>
      </c>
      <c r="X50">
        <v>5</v>
      </c>
      <c r="Y50">
        <v>6</v>
      </c>
      <c r="Z50">
        <v>6</v>
      </c>
      <c r="AA50">
        <v>6</v>
      </c>
    </row>
    <row r="51" spans="1:27" ht="23.1" customHeight="1" x14ac:dyDescent="0.15">
      <c r="A51" s="887"/>
      <c r="B51" s="888"/>
      <c r="C51" s="890"/>
      <c r="D51" s="804"/>
      <c r="E51" s="808"/>
      <c r="F51" s="810"/>
      <c r="G51" s="806"/>
      <c r="H51" s="250">
        <v>5</v>
      </c>
      <c r="I51" s="250">
        <v>5</v>
      </c>
      <c r="J51" s="250">
        <v>5</v>
      </c>
      <c r="K51" s="250">
        <v>6</v>
      </c>
      <c r="L51" s="250">
        <v>6</v>
      </c>
      <c r="M51" s="250">
        <v>6</v>
      </c>
      <c r="N51" s="804"/>
      <c r="O51" s="587"/>
      <c r="P51" s="589"/>
      <c r="Q51" s="589"/>
      <c r="R51" s="589"/>
      <c r="S51" s="589"/>
      <c r="T51" s="591"/>
    </row>
    <row r="52" spans="1:27" ht="23.1" customHeight="1" x14ac:dyDescent="0.15">
      <c r="A52" s="891">
        <v>20</v>
      </c>
      <c r="B52" s="888" t="s">
        <v>20</v>
      </c>
      <c r="C52" s="889">
        <f>年間行事!W42</f>
        <v>0</v>
      </c>
      <c r="D52" s="803">
        <f>年間行事!V42</f>
        <v>0</v>
      </c>
      <c r="E52" s="807"/>
      <c r="F52" s="809"/>
      <c r="G52" s="805"/>
      <c r="H52" s="253"/>
      <c r="I52" s="253"/>
      <c r="J52" s="253"/>
      <c r="K52" s="253"/>
      <c r="L52" s="253"/>
      <c r="M52" s="253"/>
      <c r="N52" s="814"/>
      <c r="O52" s="586">
        <f t="shared" ref="O52" si="60">V52-H52-H53</f>
        <v>0</v>
      </c>
      <c r="P52" s="588">
        <f t="shared" ref="P52" si="61">W52-I52-I53</f>
        <v>0</v>
      </c>
      <c r="Q52" s="588">
        <f t="shared" ref="Q52" si="62">X52-J52-J53</f>
        <v>0</v>
      </c>
      <c r="R52" s="588">
        <f t="shared" ref="R52" si="63">Y52-K52-K53</f>
        <v>0</v>
      </c>
      <c r="S52" s="588">
        <f t="shared" ref="S52" si="64">Z52-L52-L53</f>
        <v>0</v>
      </c>
      <c r="T52" s="590">
        <f t="shared" ref="T52" si="65">AA52-M52-M53</f>
        <v>0</v>
      </c>
      <c r="V52">
        <v>5</v>
      </c>
      <c r="W52">
        <v>5</v>
      </c>
      <c r="X52">
        <v>6</v>
      </c>
      <c r="Y52">
        <v>6</v>
      </c>
      <c r="Z52">
        <v>6</v>
      </c>
      <c r="AA52">
        <v>6</v>
      </c>
    </row>
    <row r="53" spans="1:27" ht="23.1" customHeight="1" x14ac:dyDescent="0.15">
      <c r="A53" s="887"/>
      <c r="B53" s="888"/>
      <c r="C53" s="890"/>
      <c r="D53" s="804"/>
      <c r="E53" s="808"/>
      <c r="F53" s="810"/>
      <c r="G53" s="806"/>
      <c r="H53" s="254">
        <v>5</v>
      </c>
      <c r="I53" s="254">
        <v>5</v>
      </c>
      <c r="J53" s="254">
        <v>6</v>
      </c>
      <c r="K53" s="254">
        <v>6</v>
      </c>
      <c r="L53" s="254">
        <v>6</v>
      </c>
      <c r="M53" s="254">
        <v>6</v>
      </c>
      <c r="N53" s="804"/>
      <c r="O53" s="587"/>
      <c r="P53" s="589"/>
      <c r="Q53" s="589"/>
      <c r="R53" s="589"/>
      <c r="S53" s="589"/>
      <c r="T53" s="591"/>
    </row>
    <row r="54" spans="1:27" ht="23.1" customHeight="1" x14ac:dyDescent="0.15">
      <c r="A54" s="886">
        <v>21</v>
      </c>
      <c r="B54" s="888" t="s">
        <v>21</v>
      </c>
      <c r="C54" s="889" t="str">
        <f>年間行事!W44</f>
        <v>学</v>
      </c>
      <c r="D54" s="803" t="str">
        <f>年間行事!V44</f>
        <v>学習補充</v>
      </c>
      <c r="E54" s="807"/>
      <c r="F54" s="809"/>
      <c r="G54" s="805"/>
      <c r="H54" s="249"/>
      <c r="I54" s="249"/>
      <c r="J54" s="249"/>
      <c r="K54" s="249"/>
      <c r="L54" s="249"/>
      <c r="M54" s="249"/>
      <c r="N54" s="814"/>
      <c r="O54" s="586">
        <f t="shared" ref="O54" si="66">V54-H54-H55</f>
        <v>0</v>
      </c>
      <c r="P54" s="588">
        <f t="shared" ref="P54" si="67">W54-I54-I55</f>
        <v>0</v>
      </c>
      <c r="Q54" s="588">
        <f t="shared" ref="Q54" si="68">X54-J54-J55</f>
        <v>0</v>
      </c>
      <c r="R54" s="588">
        <f t="shared" ref="R54" si="69">Y54-K54-K55</f>
        <v>0</v>
      </c>
      <c r="S54" s="588">
        <f t="shared" ref="S54" si="70">Z54-L54-L55</f>
        <v>0</v>
      </c>
      <c r="T54" s="590">
        <f t="shared" ref="T54" si="71">AA54-M54-M55</f>
        <v>0</v>
      </c>
      <c r="V54">
        <v>4</v>
      </c>
      <c r="W54">
        <v>4</v>
      </c>
      <c r="X54">
        <v>5</v>
      </c>
      <c r="Y54">
        <v>5</v>
      </c>
      <c r="Z54">
        <v>5</v>
      </c>
      <c r="AA54">
        <v>5</v>
      </c>
    </row>
    <row r="55" spans="1:27" ht="23.1" customHeight="1" x14ac:dyDescent="0.15">
      <c r="A55" s="887"/>
      <c r="B55" s="888"/>
      <c r="C55" s="890"/>
      <c r="D55" s="804"/>
      <c r="E55" s="808"/>
      <c r="F55" s="810"/>
      <c r="G55" s="806"/>
      <c r="H55" s="250">
        <v>4</v>
      </c>
      <c r="I55" s="250">
        <v>4</v>
      </c>
      <c r="J55" s="250">
        <v>5</v>
      </c>
      <c r="K55" s="250">
        <v>5</v>
      </c>
      <c r="L55" s="250">
        <v>5</v>
      </c>
      <c r="M55" s="250">
        <v>5</v>
      </c>
      <c r="N55" s="804"/>
      <c r="O55" s="587"/>
      <c r="P55" s="589"/>
      <c r="Q55" s="589"/>
      <c r="R55" s="589"/>
      <c r="S55" s="589"/>
      <c r="T55" s="591"/>
    </row>
    <row r="56" spans="1:27" ht="23.1" customHeight="1" x14ac:dyDescent="0.15">
      <c r="A56" s="891">
        <v>22</v>
      </c>
      <c r="B56" s="888" t="s">
        <v>22</v>
      </c>
      <c r="C56" s="889">
        <f>年間行事!W46</f>
        <v>0</v>
      </c>
      <c r="D56" s="803">
        <f>年間行事!V46</f>
        <v>0</v>
      </c>
      <c r="E56" s="807"/>
      <c r="F56" s="809"/>
      <c r="G56" s="805"/>
      <c r="H56" s="249"/>
      <c r="I56" s="249"/>
      <c r="J56" s="249"/>
      <c r="K56" s="249"/>
      <c r="L56" s="249"/>
      <c r="M56" s="249"/>
      <c r="N56" s="814"/>
      <c r="O56" s="586">
        <f t="shared" ref="O56" si="72">V56-H56-H57</f>
        <v>0</v>
      </c>
      <c r="P56" s="588">
        <f t="shared" ref="P56" si="73">W56-I56-I57</f>
        <v>0</v>
      </c>
      <c r="Q56" s="588">
        <f t="shared" ref="Q56" si="74">X56-J56-J57</f>
        <v>0</v>
      </c>
      <c r="R56" s="588">
        <f t="shared" ref="R56" si="75">Y56-K56-K57</f>
        <v>0</v>
      </c>
      <c r="S56" s="588">
        <f t="shared" ref="S56" si="76">Z56-L56-L57</f>
        <v>0</v>
      </c>
      <c r="T56" s="590">
        <f t="shared" ref="T56" si="77">AA56-M56-M57</f>
        <v>0</v>
      </c>
      <c r="V56">
        <v>5</v>
      </c>
      <c r="W56">
        <v>5</v>
      </c>
      <c r="X56">
        <v>6</v>
      </c>
      <c r="Y56">
        <v>6</v>
      </c>
      <c r="Z56">
        <v>6</v>
      </c>
      <c r="AA56">
        <v>6</v>
      </c>
    </row>
    <row r="57" spans="1:27" ht="23.1" customHeight="1" x14ac:dyDescent="0.15">
      <c r="A57" s="887"/>
      <c r="B57" s="888"/>
      <c r="C57" s="890"/>
      <c r="D57" s="804"/>
      <c r="E57" s="808"/>
      <c r="F57" s="810"/>
      <c r="G57" s="806"/>
      <c r="H57" s="250">
        <v>5</v>
      </c>
      <c r="I57" s="250">
        <v>5</v>
      </c>
      <c r="J57" s="250">
        <v>6</v>
      </c>
      <c r="K57" s="250">
        <v>6</v>
      </c>
      <c r="L57" s="250">
        <v>6</v>
      </c>
      <c r="M57" s="250">
        <v>6</v>
      </c>
      <c r="N57" s="804"/>
      <c r="O57" s="587"/>
      <c r="P57" s="589"/>
      <c r="Q57" s="589"/>
      <c r="R57" s="589"/>
      <c r="S57" s="589"/>
      <c r="T57" s="591"/>
    </row>
    <row r="58" spans="1:27" ht="23.1" customHeight="1" x14ac:dyDescent="0.15">
      <c r="A58" s="886">
        <v>23</v>
      </c>
      <c r="B58" s="888" t="s">
        <v>23</v>
      </c>
      <c r="C58" s="889">
        <f>年間行事!W48</f>
        <v>0</v>
      </c>
      <c r="D58" s="803" t="str">
        <f>年間行事!V48</f>
        <v>クラブ⑦</v>
      </c>
      <c r="E58" s="807"/>
      <c r="F58" s="809"/>
      <c r="G58" s="805"/>
      <c r="H58" s="249"/>
      <c r="I58" s="249"/>
      <c r="J58" s="249"/>
      <c r="K58" s="249"/>
      <c r="L58" s="249"/>
      <c r="M58" s="249"/>
      <c r="N58" s="814"/>
      <c r="O58" s="586">
        <f t="shared" ref="O58" si="78">V58-H58-H59</f>
        <v>0</v>
      </c>
      <c r="P58" s="588">
        <f t="shared" ref="P58" si="79">W58-I58-I59</f>
        <v>0</v>
      </c>
      <c r="Q58" s="588">
        <f t="shared" ref="Q58" si="80">X58-J58-J59</f>
        <v>0</v>
      </c>
      <c r="R58" s="588">
        <f t="shared" ref="R58" si="81">Y58-K58-K59</f>
        <v>0</v>
      </c>
      <c r="S58" s="588">
        <f t="shared" ref="S58" si="82">Z58-L58-L59</f>
        <v>0</v>
      </c>
      <c r="T58" s="590">
        <f t="shared" ref="T58" si="83">AA58-M58-M59</f>
        <v>0</v>
      </c>
      <c r="V58">
        <v>5</v>
      </c>
      <c r="W58">
        <v>5</v>
      </c>
      <c r="X58">
        <v>5</v>
      </c>
      <c r="Y58">
        <v>5</v>
      </c>
      <c r="Z58">
        <v>5</v>
      </c>
      <c r="AA58">
        <v>5</v>
      </c>
    </row>
    <row r="59" spans="1:27" ht="23.1" customHeight="1" x14ac:dyDescent="0.15">
      <c r="A59" s="887"/>
      <c r="B59" s="888"/>
      <c r="C59" s="890"/>
      <c r="D59" s="804"/>
      <c r="E59" s="808"/>
      <c r="F59" s="810"/>
      <c r="G59" s="806"/>
      <c r="H59" s="250">
        <v>5</v>
      </c>
      <c r="I59" s="250">
        <v>5</v>
      </c>
      <c r="J59" s="250">
        <v>5</v>
      </c>
      <c r="K59" s="250">
        <v>5</v>
      </c>
      <c r="L59" s="250">
        <v>5</v>
      </c>
      <c r="M59" s="250">
        <v>5</v>
      </c>
      <c r="N59" s="804"/>
      <c r="O59" s="587"/>
      <c r="P59" s="589"/>
      <c r="Q59" s="589"/>
      <c r="R59" s="589"/>
      <c r="S59" s="589"/>
      <c r="T59" s="591"/>
    </row>
    <row r="60" spans="1:27" ht="23.1" customHeight="1" x14ac:dyDescent="0.15">
      <c r="A60" s="883">
        <v>24</v>
      </c>
      <c r="B60" s="884" t="s">
        <v>16</v>
      </c>
      <c r="C60" s="877">
        <f>年間行事!W50</f>
        <v>0</v>
      </c>
      <c r="D60" s="796">
        <f>年間行事!V50</f>
        <v>0</v>
      </c>
      <c r="E60" s="879"/>
      <c r="F60" s="881"/>
      <c r="G60" s="864"/>
      <c r="H60" s="260"/>
      <c r="I60" s="260"/>
      <c r="J60" s="260"/>
      <c r="K60" s="260"/>
      <c r="L60" s="260"/>
      <c r="M60" s="260"/>
      <c r="N60" s="811"/>
      <c r="O60" s="580"/>
      <c r="P60" s="581"/>
      <c r="Q60" s="581"/>
      <c r="R60" s="581"/>
      <c r="S60" s="581"/>
      <c r="T60" s="582"/>
      <c r="V60">
        <v>3</v>
      </c>
      <c r="W60">
        <v>3</v>
      </c>
      <c r="X60">
        <v>3</v>
      </c>
      <c r="Y60">
        <v>3</v>
      </c>
      <c r="Z60">
        <v>3</v>
      </c>
      <c r="AA60">
        <v>3</v>
      </c>
    </row>
    <row r="61" spans="1:27" ht="23.1" customHeight="1" x14ac:dyDescent="0.15">
      <c r="A61" s="874"/>
      <c r="B61" s="884"/>
      <c r="C61" s="878"/>
      <c r="D61" s="797"/>
      <c r="E61" s="880"/>
      <c r="F61" s="885"/>
      <c r="G61" s="865"/>
      <c r="H61" s="258"/>
      <c r="I61" s="258"/>
      <c r="J61" s="258"/>
      <c r="K61" s="258"/>
      <c r="L61" s="258"/>
      <c r="M61" s="258"/>
      <c r="N61" s="797"/>
      <c r="O61" s="580"/>
      <c r="P61" s="581"/>
      <c r="Q61" s="581"/>
      <c r="R61" s="581"/>
      <c r="S61" s="581"/>
      <c r="T61" s="582"/>
    </row>
    <row r="62" spans="1:27" ht="23.1" customHeight="1" x14ac:dyDescent="0.15">
      <c r="A62" s="873">
        <v>25</v>
      </c>
      <c r="B62" s="875" t="s">
        <v>17</v>
      </c>
      <c r="C62" s="877">
        <f>年間行事!W52</f>
        <v>0</v>
      </c>
      <c r="D62" s="796">
        <f>年間行事!V52</f>
        <v>0</v>
      </c>
      <c r="E62" s="879"/>
      <c r="F62" s="881"/>
      <c r="G62" s="864"/>
      <c r="H62" s="260"/>
      <c r="I62" s="260"/>
      <c r="J62" s="260"/>
      <c r="K62" s="260"/>
      <c r="L62" s="260"/>
      <c r="M62" s="260"/>
      <c r="N62" s="811"/>
      <c r="O62" s="580"/>
      <c r="P62" s="581"/>
      <c r="Q62" s="581"/>
      <c r="R62" s="581"/>
      <c r="S62" s="581"/>
      <c r="T62" s="582"/>
    </row>
    <row r="63" spans="1:27" ht="23.1" customHeight="1" thickBot="1" x14ac:dyDescent="0.2">
      <c r="A63" s="874"/>
      <c r="B63" s="876"/>
      <c r="C63" s="878"/>
      <c r="D63" s="797"/>
      <c r="E63" s="880"/>
      <c r="F63" s="882"/>
      <c r="G63" s="865"/>
      <c r="H63" s="259"/>
      <c r="I63" s="259"/>
      <c r="J63" s="259"/>
      <c r="K63" s="259"/>
      <c r="L63" s="259"/>
      <c r="M63" s="259"/>
      <c r="N63" s="797"/>
      <c r="O63" s="583"/>
      <c r="P63" s="584"/>
      <c r="Q63" s="584"/>
      <c r="R63" s="584"/>
      <c r="S63" s="584"/>
      <c r="T63" s="585"/>
    </row>
    <row r="64" spans="1:27" ht="23.1" customHeight="1" x14ac:dyDescent="0.15">
      <c r="A64" s="554">
        <v>10</v>
      </c>
      <c r="B64" s="555"/>
      <c r="C64" s="560" t="s">
        <v>38</v>
      </c>
      <c r="D64" s="555">
        <v>3</v>
      </c>
      <c r="E64" s="560" t="s">
        <v>39</v>
      </c>
      <c r="F64" s="524"/>
      <c r="G64" s="64" t="s">
        <v>24</v>
      </c>
      <c r="H64" s="65">
        <f t="shared" ref="H64:M65" si="84">SUM(H50,H52,H54,H56,H58,H60,H62)</f>
        <v>0</v>
      </c>
      <c r="I64" s="65">
        <f t="shared" si="84"/>
        <v>0</v>
      </c>
      <c r="J64" s="65">
        <f t="shared" si="84"/>
        <v>0</v>
      </c>
      <c r="K64" s="65">
        <f t="shared" si="84"/>
        <v>0</v>
      </c>
      <c r="L64" s="65">
        <f t="shared" si="84"/>
        <v>0</v>
      </c>
      <c r="M64" s="65">
        <f t="shared" si="84"/>
        <v>0</v>
      </c>
      <c r="N64" s="261"/>
      <c r="O64" s="306"/>
      <c r="P64" s="307"/>
      <c r="Q64" s="307"/>
      <c r="R64" s="307"/>
      <c r="S64" s="307"/>
      <c r="T64" s="308"/>
    </row>
    <row r="65" spans="1:27" ht="23.1" customHeight="1" x14ac:dyDescent="0.15">
      <c r="A65" s="556"/>
      <c r="B65" s="557"/>
      <c r="C65" s="561"/>
      <c r="D65" s="557"/>
      <c r="E65" s="561"/>
      <c r="F65" s="525"/>
      <c r="G65" s="66" t="s">
        <v>25</v>
      </c>
      <c r="H65" s="67">
        <f t="shared" si="84"/>
        <v>24</v>
      </c>
      <c r="I65" s="67">
        <f t="shared" si="84"/>
        <v>24</v>
      </c>
      <c r="J65" s="67">
        <f t="shared" si="84"/>
        <v>27</v>
      </c>
      <c r="K65" s="67">
        <f t="shared" si="84"/>
        <v>28</v>
      </c>
      <c r="L65" s="67">
        <f t="shared" si="84"/>
        <v>28</v>
      </c>
      <c r="M65" s="67">
        <f t="shared" si="84"/>
        <v>28</v>
      </c>
      <c r="N65" s="262"/>
      <c r="O65" s="171"/>
      <c r="P65" s="23"/>
      <c r="Q65" s="23"/>
      <c r="R65" s="23"/>
      <c r="S65" s="23"/>
      <c r="T65" s="146"/>
    </row>
    <row r="66" spans="1:27" ht="23.1" customHeight="1" thickBot="1" x14ac:dyDescent="0.2">
      <c r="A66" s="558"/>
      <c r="B66" s="559"/>
      <c r="C66" s="562"/>
      <c r="D66" s="559"/>
      <c r="E66" s="562"/>
      <c r="F66" s="526"/>
      <c r="G66" s="68" t="s">
        <v>26</v>
      </c>
      <c r="H66" s="69">
        <f t="shared" ref="H66:M66" si="85">SUM(H50:H63)</f>
        <v>24</v>
      </c>
      <c r="I66" s="69">
        <f t="shared" si="85"/>
        <v>24</v>
      </c>
      <c r="J66" s="69">
        <f t="shared" si="85"/>
        <v>27</v>
      </c>
      <c r="K66" s="69">
        <f t="shared" si="85"/>
        <v>28</v>
      </c>
      <c r="L66" s="69">
        <f t="shared" si="85"/>
        <v>28</v>
      </c>
      <c r="M66" s="69">
        <f t="shared" si="85"/>
        <v>28</v>
      </c>
      <c r="N66" s="263"/>
      <c r="O66" s="201">
        <f>SUM(O50:O63)</f>
        <v>0</v>
      </c>
      <c r="P66" s="312">
        <f t="shared" ref="P66:T66" si="86">SUM(P50:P63)</f>
        <v>0</v>
      </c>
      <c r="Q66" s="312">
        <f t="shared" si="86"/>
        <v>0</v>
      </c>
      <c r="R66" s="312">
        <f t="shared" si="86"/>
        <v>0</v>
      </c>
      <c r="S66" s="312">
        <f t="shared" si="86"/>
        <v>0</v>
      </c>
      <c r="T66" s="313">
        <f t="shared" si="86"/>
        <v>0</v>
      </c>
    </row>
    <row r="67" spans="1:27" ht="23.1" customHeight="1" x14ac:dyDescent="0.15">
      <c r="A67" s="886">
        <v>26</v>
      </c>
      <c r="B67" s="892" t="s">
        <v>18</v>
      </c>
      <c r="C67" s="889" t="str">
        <f>年間行事!W54</f>
        <v>朝</v>
      </c>
      <c r="D67" s="803" t="str">
        <f>年間行事!V54</f>
        <v>体育館使用禁止開始 団体開放停止 ５時間授業(北町西小学校が校区別協議会授業参観及び協議会場となるため)</v>
      </c>
      <c r="E67" s="893"/>
      <c r="F67" s="894"/>
      <c r="G67" s="866"/>
      <c r="H67" s="264"/>
      <c r="I67" s="264"/>
      <c r="J67" s="264"/>
      <c r="K67" s="264"/>
      <c r="L67" s="264"/>
      <c r="M67" s="264"/>
      <c r="N67" s="803"/>
      <c r="O67" s="595">
        <f>V67-H67-H68</f>
        <v>0</v>
      </c>
      <c r="P67" s="596">
        <f t="shared" ref="P67:T67" si="87">W67-I67-I68</f>
        <v>0</v>
      </c>
      <c r="Q67" s="596">
        <f t="shared" si="87"/>
        <v>0</v>
      </c>
      <c r="R67" s="596">
        <f t="shared" si="87"/>
        <v>1</v>
      </c>
      <c r="S67" s="596">
        <f t="shared" si="87"/>
        <v>1</v>
      </c>
      <c r="T67" s="597">
        <f t="shared" si="87"/>
        <v>1</v>
      </c>
      <c r="V67">
        <v>5</v>
      </c>
      <c r="W67">
        <v>5</v>
      </c>
      <c r="X67">
        <v>5</v>
      </c>
      <c r="Y67">
        <v>6</v>
      </c>
      <c r="Z67">
        <v>6</v>
      </c>
      <c r="AA67">
        <v>6</v>
      </c>
    </row>
    <row r="68" spans="1:27" ht="23.1" customHeight="1" x14ac:dyDescent="0.15">
      <c r="A68" s="887"/>
      <c r="B68" s="888"/>
      <c r="C68" s="890"/>
      <c r="D68" s="804"/>
      <c r="E68" s="808"/>
      <c r="F68" s="810"/>
      <c r="G68" s="806"/>
      <c r="H68" s="250">
        <v>5</v>
      </c>
      <c r="I68" s="250">
        <v>5</v>
      </c>
      <c r="J68" s="250">
        <v>5</v>
      </c>
      <c r="K68" s="250">
        <v>5</v>
      </c>
      <c r="L68" s="250">
        <v>5</v>
      </c>
      <c r="M68" s="250">
        <v>5</v>
      </c>
      <c r="N68" s="804"/>
      <c r="O68" s="587"/>
      <c r="P68" s="589"/>
      <c r="Q68" s="589"/>
      <c r="R68" s="589"/>
      <c r="S68" s="589"/>
      <c r="T68" s="591"/>
    </row>
    <row r="69" spans="1:27" ht="23.1" customHeight="1" x14ac:dyDescent="0.15">
      <c r="A69" s="891">
        <v>27</v>
      </c>
      <c r="B69" s="888" t="s">
        <v>20</v>
      </c>
      <c r="C69" s="889">
        <f>年間行事!W56</f>
        <v>0</v>
      </c>
      <c r="D69" s="803">
        <f>年間行事!V56</f>
        <v>0</v>
      </c>
      <c r="E69" s="807"/>
      <c r="F69" s="809"/>
      <c r="G69" s="805"/>
      <c r="H69" s="253"/>
      <c r="I69" s="253"/>
      <c r="J69" s="253"/>
      <c r="K69" s="253"/>
      <c r="L69" s="253"/>
      <c r="M69" s="253"/>
      <c r="N69" s="814"/>
      <c r="O69" s="586">
        <f t="shared" ref="O69" si="88">V69-H69-H70</f>
        <v>0</v>
      </c>
      <c r="P69" s="588">
        <f t="shared" ref="P69" si="89">W69-I69-I70</f>
        <v>0</v>
      </c>
      <c r="Q69" s="588">
        <f t="shared" ref="Q69" si="90">X69-J69-J70</f>
        <v>0</v>
      </c>
      <c r="R69" s="588">
        <f t="shared" ref="R69" si="91">Y69-K69-K70</f>
        <v>0</v>
      </c>
      <c r="S69" s="588">
        <f t="shared" ref="S69" si="92">Z69-L69-L70</f>
        <v>0</v>
      </c>
      <c r="T69" s="590">
        <f t="shared" ref="T69" si="93">AA69-M69-M70</f>
        <v>0</v>
      </c>
      <c r="V69">
        <v>5</v>
      </c>
      <c r="W69">
        <v>5</v>
      </c>
      <c r="X69">
        <v>6</v>
      </c>
      <c r="Y69">
        <v>6</v>
      </c>
      <c r="Z69">
        <v>6</v>
      </c>
      <c r="AA69">
        <v>6</v>
      </c>
    </row>
    <row r="70" spans="1:27" ht="23.1" customHeight="1" x14ac:dyDescent="0.15">
      <c r="A70" s="887"/>
      <c r="B70" s="888"/>
      <c r="C70" s="890"/>
      <c r="D70" s="804"/>
      <c r="E70" s="808"/>
      <c r="F70" s="810"/>
      <c r="G70" s="806"/>
      <c r="H70" s="254">
        <v>5</v>
      </c>
      <c r="I70" s="254">
        <v>5</v>
      </c>
      <c r="J70" s="254">
        <v>6</v>
      </c>
      <c r="K70" s="254">
        <v>6</v>
      </c>
      <c r="L70" s="254">
        <v>6</v>
      </c>
      <c r="M70" s="254">
        <v>6</v>
      </c>
      <c r="N70" s="804"/>
      <c r="O70" s="587"/>
      <c r="P70" s="589"/>
      <c r="Q70" s="589"/>
      <c r="R70" s="589"/>
      <c r="S70" s="589"/>
      <c r="T70" s="591"/>
    </row>
    <row r="71" spans="1:27" ht="23.1" customHeight="1" x14ac:dyDescent="0.15">
      <c r="A71" s="886">
        <v>28</v>
      </c>
      <c r="B71" s="888" t="s">
        <v>21</v>
      </c>
      <c r="C71" s="889" t="str">
        <f>年間行事!W58</f>
        <v>学</v>
      </c>
      <c r="D71" s="803" t="str">
        <f>年間行事!V58</f>
        <v>学習補充</v>
      </c>
      <c r="E71" s="807"/>
      <c r="F71" s="809"/>
      <c r="G71" s="805"/>
      <c r="H71" s="249"/>
      <c r="I71" s="249"/>
      <c r="J71" s="249"/>
      <c r="K71" s="249"/>
      <c r="L71" s="249"/>
      <c r="M71" s="249"/>
      <c r="N71" s="814"/>
      <c r="O71" s="586">
        <f t="shared" ref="O71" si="94">V71-H71-H72</f>
        <v>0</v>
      </c>
      <c r="P71" s="588">
        <f t="shared" ref="P71" si="95">W71-I71-I72</f>
        <v>0</v>
      </c>
      <c r="Q71" s="588">
        <f t="shared" ref="Q71" si="96">X71-J71-J72</f>
        <v>0</v>
      </c>
      <c r="R71" s="588">
        <f t="shared" ref="R71" si="97">Y71-K71-K72</f>
        <v>0</v>
      </c>
      <c r="S71" s="588">
        <f t="shared" ref="S71" si="98">Z71-L71-L72</f>
        <v>0</v>
      </c>
      <c r="T71" s="590">
        <f t="shared" ref="T71" si="99">AA71-M71-M72</f>
        <v>0</v>
      </c>
      <c r="V71">
        <v>4</v>
      </c>
      <c r="W71">
        <v>4</v>
      </c>
      <c r="X71">
        <v>5</v>
      </c>
      <c r="Y71">
        <v>5</v>
      </c>
      <c r="Z71">
        <v>5</v>
      </c>
      <c r="AA71">
        <v>5</v>
      </c>
    </row>
    <row r="72" spans="1:27" ht="23.1" customHeight="1" x14ac:dyDescent="0.15">
      <c r="A72" s="887"/>
      <c r="B72" s="888"/>
      <c r="C72" s="890"/>
      <c r="D72" s="804"/>
      <c r="E72" s="808"/>
      <c r="F72" s="810"/>
      <c r="G72" s="806"/>
      <c r="H72" s="250">
        <v>4</v>
      </c>
      <c r="I72" s="250">
        <v>4</v>
      </c>
      <c r="J72" s="250">
        <v>5</v>
      </c>
      <c r="K72" s="250">
        <v>5</v>
      </c>
      <c r="L72" s="250">
        <v>5</v>
      </c>
      <c r="M72" s="250">
        <v>5</v>
      </c>
      <c r="N72" s="804"/>
      <c r="O72" s="587"/>
      <c r="P72" s="589"/>
      <c r="Q72" s="589"/>
      <c r="R72" s="589"/>
      <c r="S72" s="589"/>
      <c r="T72" s="591"/>
    </row>
    <row r="73" spans="1:27" ht="23.1" customHeight="1" x14ac:dyDescent="0.15">
      <c r="A73" s="891">
        <v>29</v>
      </c>
      <c r="B73" s="888" t="s">
        <v>22</v>
      </c>
      <c r="C73" s="889">
        <f>年間行事!W60</f>
        <v>0</v>
      </c>
      <c r="D73" s="803">
        <f>年間行事!V60</f>
        <v>0</v>
      </c>
      <c r="E73" s="807"/>
      <c r="F73" s="809"/>
      <c r="G73" s="805"/>
      <c r="H73" s="249"/>
      <c r="I73" s="249"/>
      <c r="J73" s="249"/>
      <c r="K73" s="249"/>
      <c r="L73" s="249"/>
      <c r="M73" s="249"/>
      <c r="N73" s="814"/>
      <c r="O73" s="586">
        <f t="shared" ref="O73" si="100">V73-H73-H74</f>
        <v>0</v>
      </c>
      <c r="P73" s="588">
        <f t="shared" ref="P73" si="101">W73-I73-I74</f>
        <v>0</v>
      </c>
      <c r="Q73" s="588">
        <f t="shared" ref="Q73" si="102">X73-J73-J74</f>
        <v>0</v>
      </c>
      <c r="R73" s="588">
        <f t="shared" ref="R73" si="103">Y73-K73-K74</f>
        <v>0</v>
      </c>
      <c r="S73" s="588">
        <f t="shared" ref="S73" si="104">Z73-L73-L74</f>
        <v>0</v>
      </c>
      <c r="T73" s="590">
        <f t="shared" ref="T73" si="105">AA73-M73-M74</f>
        <v>0</v>
      </c>
      <c r="V73">
        <v>5</v>
      </c>
      <c r="W73">
        <v>5</v>
      </c>
      <c r="X73">
        <v>6</v>
      </c>
      <c r="Y73">
        <v>6</v>
      </c>
      <c r="Z73">
        <v>6</v>
      </c>
      <c r="AA73">
        <v>6</v>
      </c>
    </row>
    <row r="74" spans="1:27" ht="23.1" customHeight="1" x14ac:dyDescent="0.15">
      <c r="A74" s="887"/>
      <c r="B74" s="888"/>
      <c r="C74" s="890"/>
      <c r="D74" s="804"/>
      <c r="E74" s="808"/>
      <c r="F74" s="810"/>
      <c r="G74" s="806"/>
      <c r="H74" s="250">
        <v>5</v>
      </c>
      <c r="I74" s="250">
        <v>5</v>
      </c>
      <c r="J74" s="250">
        <v>6</v>
      </c>
      <c r="K74" s="250">
        <v>6</v>
      </c>
      <c r="L74" s="250">
        <v>6</v>
      </c>
      <c r="M74" s="250">
        <v>6</v>
      </c>
      <c r="N74" s="804"/>
      <c r="O74" s="587"/>
      <c r="P74" s="589"/>
      <c r="Q74" s="589"/>
      <c r="R74" s="589"/>
      <c r="S74" s="589"/>
      <c r="T74" s="591"/>
    </row>
    <row r="75" spans="1:27" ht="23.1" customHeight="1" x14ac:dyDescent="0.15">
      <c r="A75" s="886">
        <v>30</v>
      </c>
      <c r="B75" s="888" t="s">
        <v>23</v>
      </c>
      <c r="C75" s="889" t="str">
        <f>年間行事!W62</f>
        <v>音</v>
      </c>
      <c r="D75" s="803" t="str">
        <f>年間行事!V62</f>
        <v>委員会⑦
実習生　実習最終日</v>
      </c>
      <c r="E75" s="807"/>
      <c r="F75" s="809"/>
      <c r="G75" s="805"/>
      <c r="H75" s="249"/>
      <c r="I75" s="249"/>
      <c r="J75" s="249"/>
      <c r="K75" s="249"/>
      <c r="L75" s="249"/>
      <c r="M75" s="249"/>
      <c r="N75" s="814"/>
      <c r="O75" s="586">
        <f t="shared" ref="O75" si="106">V75-H75-H76</f>
        <v>0</v>
      </c>
      <c r="P75" s="588">
        <f t="shared" ref="P75" si="107">W75-I75-I76</f>
        <v>0</v>
      </c>
      <c r="Q75" s="588">
        <f t="shared" ref="Q75" si="108">X75-J75-J76</f>
        <v>0</v>
      </c>
      <c r="R75" s="588">
        <f t="shared" ref="R75" si="109">Y75-K75-K76</f>
        <v>0</v>
      </c>
      <c r="S75" s="588">
        <f t="shared" ref="S75" si="110">Z75-L75-L76</f>
        <v>0</v>
      </c>
      <c r="T75" s="590">
        <f t="shared" ref="T75" si="111">AA75-M75-M76</f>
        <v>0</v>
      </c>
      <c r="V75">
        <v>5</v>
      </c>
      <c r="W75">
        <v>5</v>
      </c>
      <c r="X75">
        <v>5</v>
      </c>
      <c r="Y75">
        <v>5</v>
      </c>
      <c r="Z75">
        <v>5</v>
      </c>
      <c r="AA75">
        <v>5</v>
      </c>
    </row>
    <row r="76" spans="1:27" ht="23.1" customHeight="1" x14ac:dyDescent="0.15">
      <c r="A76" s="887"/>
      <c r="B76" s="888"/>
      <c r="C76" s="890"/>
      <c r="D76" s="804"/>
      <c r="E76" s="808"/>
      <c r="F76" s="810"/>
      <c r="G76" s="806"/>
      <c r="H76" s="250">
        <v>5</v>
      </c>
      <c r="I76" s="250">
        <v>5</v>
      </c>
      <c r="J76" s="250">
        <v>5</v>
      </c>
      <c r="K76" s="250">
        <v>5</v>
      </c>
      <c r="L76" s="250">
        <v>5</v>
      </c>
      <c r="M76" s="250">
        <v>5</v>
      </c>
      <c r="N76" s="804"/>
      <c r="O76" s="587"/>
      <c r="P76" s="589"/>
      <c r="Q76" s="589"/>
      <c r="R76" s="589"/>
      <c r="S76" s="589"/>
      <c r="T76" s="591"/>
    </row>
    <row r="77" spans="1:27" ht="13.5" x14ac:dyDescent="0.15">
      <c r="A77" s="883">
        <v>31</v>
      </c>
      <c r="B77" s="884" t="s">
        <v>16</v>
      </c>
      <c r="C77" s="877">
        <f>年間行事!W64</f>
        <v>0</v>
      </c>
      <c r="D77" s="796" t="str">
        <f>年間行事!V64</f>
        <v>外壁工事終了(予定)</v>
      </c>
      <c r="E77" s="879"/>
      <c r="F77" s="881"/>
      <c r="G77" s="864"/>
      <c r="H77" s="260"/>
      <c r="I77" s="260"/>
      <c r="J77" s="260"/>
      <c r="K77" s="260"/>
      <c r="L77" s="260"/>
      <c r="M77" s="260"/>
      <c r="N77" s="811"/>
      <c r="O77" s="580"/>
      <c r="P77" s="581"/>
      <c r="Q77" s="581"/>
      <c r="R77" s="581"/>
      <c r="S77" s="581"/>
      <c r="T77" s="582"/>
      <c r="V77">
        <v>3</v>
      </c>
      <c r="W77">
        <v>3</v>
      </c>
      <c r="X77">
        <v>3</v>
      </c>
      <c r="Y77">
        <v>3</v>
      </c>
      <c r="Z77">
        <v>3</v>
      </c>
      <c r="AA77">
        <v>3</v>
      </c>
    </row>
    <row r="78" spans="1:27" ht="13.5" x14ac:dyDescent="0.15">
      <c r="A78" s="874"/>
      <c r="B78" s="884"/>
      <c r="C78" s="878"/>
      <c r="D78" s="797"/>
      <c r="E78" s="880"/>
      <c r="F78" s="885"/>
      <c r="G78" s="865"/>
      <c r="H78" s="258"/>
      <c r="I78" s="258"/>
      <c r="J78" s="258"/>
      <c r="K78" s="258"/>
      <c r="L78" s="258"/>
      <c r="M78" s="258"/>
      <c r="N78" s="797"/>
      <c r="O78" s="580"/>
      <c r="P78" s="581"/>
      <c r="Q78" s="581"/>
      <c r="R78" s="581"/>
      <c r="S78" s="581"/>
      <c r="T78" s="582"/>
    </row>
    <row r="79" spans="1:27" ht="13.5" x14ac:dyDescent="0.15">
      <c r="A79" s="873">
        <v>1</v>
      </c>
      <c r="B79" s="875" t="s">
        <v>17</v>
      </c>
      <c r="C79" s="877">
        <f>年間行事!W66</f>
        <v>0</v>
      </c>
      <c r="D79" s="796">
        <f>年間行事!V66</f>
        <v>0</v>
      </c>
      <c r="E79" s="879"/>
      <c r="F79" s="881"/>
      <c r="G79" s="864"/>
      <c r="H79" s="260"/>
      <c r="I79" s="260"/>
      <c r="J79" s="260"/>
      <c r="K79" s="260"/>
      <c r="L79" s="260"/>
      <c r="M79" s="260"/>
      <c r="N79" s="811"/>
      <c r="O79" s="580"/>
      <c r="P79" s="581"/>
      <c r="Q79" s="581"/>
      <c r="R79" s="581"/>
      <c r="S79" s="581"/>
      <c r="T79" s="582"/>
    </row>
    <row r="80" spans="1:27" thickBot="1" x14ac:dyDescent="0.2">
      <c r="A80" s="874"/>
      <c r="B80" s="876"/>
      <c r="C80" s="878"/>
      <c r="D80" s="797"/>
      <c r="E80" s="880"/>
      <c r="F80" s="882"/>
      <c r="G80" s="865"/>
      <c r="H80" s="259"/>
      <c r="I80" s="259"/>
      <c r="J80" s="259"/>
      <c r="K80" s="259"/>
      <c r="L80" s="259"/>
      <c r="M80" s="259"/>
      <c r="N80" s="797"/>
      <c r="O80" s="583"/>
      <c r="P80" s="584"/>
      <c r="Q80" s="584"/>
      <c r="R80" s="584"/>
      <c r="S80" s="584"/>
      <c r="T80" s="585"/>
    </row>
    <row r="81" spans="1:20" ht="13.5" x14ac:dyDescent="0.15">
      <c r="A81" s="554">
        <v>10</v>
      </c>
      <c r="B81" s="555"/>
      <c r="C81" s="560" t="s">
        <v>38</v>
      </c>
      <c r="D81" s="555">
        <v>4</v>
      </c>
      <c r="E81" s="560" t="s">
        <v>39</v>
      </c>
      <c r="F81" s="524"/>
      <c r="G81" s="64" t="s">
        <v>24</v>
      </c>
      <c r="H81" s="65">
        <f t="shared" ref="H81:M82" si="112">SUM(H67,H69,H71,H73,H75,H77,H79)</f>
        <v>0</v>
      </c>
      <c r="I81" s="65">
        <f t="shared" si="112"/>
        <v>0</v>
      </c>
      <c r="J81" s="65">
        <f t="shared" si="112"/>
        <v>0</v>
      </c>
      <c r="K81" s="65">
        <f t="shared" si="112"/>
        <v>0</v>
      </c>
      <c r="L81" s="65">
        <f t="shared" si="112"/>
        <v>0</v>
      </c>
      <c r="M81" s="65">
        <f t="shared" si="112"/>
        <v>0</v>
      </c>
      <c r="N81" s="261"/>
      <c r="O81" s="306"/>
      <c r="P81" s="307"/>
      <c r="Q81" s="307"/>
      <c r="R81" s="307"/>
      <c r="S81" s="307"/>
      <c r="T81" s="308"/>
    </row>
    <row r="82" spans="1:20" ht="13.5" x14ac:dyDescent="0.15">
      <c r="A82" s="556"/>
      <c r="B82" s="557"/>
      <c r="C82" s="561"/>
      <c r="D82" s="557"/>
      <c r="E82" s="561"/>
      <c r="F82" s="525"/>
      <c r="G82" s="66" t="s">
        <v>25</v>
      </c>
      <c r="H82" s="67">
        <f t="shared" si="112"/>
        <v>24</v>
      </c>
      <c r="I82" s="67">
        <f t="shared" si="112"/>
        <v>24</v>
      </c>
      <c r="J82" s="67">
        <f t="shared" si="112"/>
        <v>27</v>
      </c>
      <c r="K82" s="67">
        <f t="shared" si="112"/>
        <v>27</v>
      </c>
      <c r="L82" s="67">
        <f t="shared" si="112"/>
        <v>27</v>
      </c>
      <c r="M82" s="67">
        <f t="shared" si="112"/>
        <v>27</v>
      </c>
      <c r="N82" s="262"/>
      <c r="O82" s="171"/>
      <c r="P82" s="23"/>
      <c r="Q82" s="23"/>
      <c r="R82" s="23"/>
      <c r="S82" s="23"/>
      <c r="T82" s="146"/>
    </row>
    <row r="83" spans="1:20" thickBot="1" x14ac:dyDescent="0.2">
      <c r="A83" s="558"/>
      <c r="B83" s="559"/>
      <c r="C83" s="562"/>
      <c r="D83" s="559"/>
      <c r="E83" s="562"/>
      <c r="F83" s="526"/>
      <c r="G83" s="68" t="s">
        <v>26</v>
      </c>
      <c r="H83" s="69">
        <f t="shared" ref="H83:M83" si="113">SUM(H67:H80)</f>
        <v>24</v>
      </c>
      <c r="I83" s="69">
        <f t="shared" si="113"/>
        <v>24</v>
      </c>
      <c r="J83" s="69">
        <f t="shared" si="113"/>
        <v>27</v>
      </c>
      <c r="K83" s="69">
        <f t="shared" si="113"/>
        <v>27</v>
      </c>
      <c r="L83" s="69">
        <f t="shared" si="113"/>
        <v>27</v>
      </c>
      <c r="M83" s="69">
        <f t="shared" si="113"/>
        <v>27</v>
      </c>
      <c r="N83" s="263"/>
      <c r="O83" s="172">
        <f>SUM(O67:O80)</f>
        <v>0</v>
      </c>
      <c r="P83" s="25">
        <f t="shared" ref="P83:T83" si="114">SUM(P67:P80)</f>
        <v>0</v>
      </c>
      <c r="Q83" s="25">
        <f t="shared" si="114"/>
        <v>0</v>
      </c>
      <c r="R83" s="25">
        <f t="shared" si="114"/>
        <v>1</v>
      </c>
      <c r="S83" s="25">
        <f t="shared" si="114"/>
        <v>1</v>
      </c>
      <c r="T83" s="148">
        <f t="shared" si="114"/>
        <v>1</v>
      </c>
    </row>
    <row r="84" spans="1:20" ht="13.5" x14ac:dyDescent="0.15">
      <c r="A84" s="543" t="s">
        <v>27</v>
      </c>
      <c r="B84" s="544"/>
      <c r="C84" s="544"/>
      <c r="D84" s="544"/>
      <c r="E84" s="872"/>
      <c r="F84" s="563" t="s">
        <v>28</v>
      </c>
      <c r="G84" s="564"/>
      <c r="H84" s="70">
        <f>SUM(H13,H30,H47,H64,H81)</f>
        <v>8.6630000000000003</v>
      </c>
      <c r="I84" s="70">
        <f t="shared" ref="I84:M84" si="115">SUM(I13,I30,I47,I64,I81)</f>
        <v>8.6630000000000003</v>
      </c>
      <c r="J84" s="70">
        <f t="shared" si="115"/>
        <v>3.6630000000000003</v>
      </c>
      <c r="K84" s="70">
        <f t="shared" si="115"/>
        <v>4.6660000000000004</v>
      </c>
      <c r="L84" s="70">
        <f t="shared" si="115"/>
        <v>3.6660000000000004</v>
      </c>
      <c r="M84" s="70">
        <f t="shared" si="115"/>
        <v>3.6660000000000004</v>
      </c>
      <c r="N84" s="156"/>
      <c r="O84" s="179"/>
      <c r="P84" s="174"/>
      <c r="Q84" s="174"/>
      <c r="R84" s="174"/>
      <c r="S84" s="174"/>
      <c r="T84" s="175"/>
    </row>
    <row r="85" spans="1:20" ht="13.5" x14ac:dyDescent="0.15">
      <c r="A85" s="244" t="s">
        <v>29</v>
      </c>
      <c r="B85" s="542"/>
      <c r="C85" s="542"/>
      <c r="D85" s="542"/>
      <c r="E85" s="867"/>
      <c r="F85" s="541" t="s">
        <v>30</v>
      </c>
      <c r="G85" s="542"/>
      <c r="H85" s="71">
        <f t="shared" ref="H85:L85" si="116">SUM(H31,H48,H65,H82)</f>
        <v>90.331999999999994</v>
      </c>
      <c r="I85" s="71">
        <f t="shared" si="116"/>
        <v>90.331999999999994</v>
      </c>
      <c r="J85" s="71">
        <f t="shared" si="116"/>
        <v>106.33199999999999</v>
      </c>
      <c r="K85" s="71">
        <f t="shared" si="116"/>
        <v>107.33199999999999</v>
      </c>
      <c r="L85" s="71">
        <f t="shared" si="116"/>
        <v>108.33199999999999</v>
      </c>
      <c r="M85" s="71">
        <f>SUM(M31,M48,M65,M82)</f>
        <v>108.33199999999999</v>
      </c>
      <c r="N85" s="157"/>
      <c r="O85" s="182"/>
      <c r="P85" s="177"/>
      <c r="Q85" s="177"/>
      <c r="R85" s="177"/>
      <c r="S85" s="177"/>
      <c r="T85" s="178"/>
    </row>
    <row r="86" spans="1:20" thickBot="1" x14ac:dyDescent="0.2">
      <c r="A86" s="244" t="s">
        <v>31</v>
      </c>
      <c r="B86" s="542"/>
      <c r="C86" s="542"/>
      <c r="D86" s="542"/>
      <c r="E86" s="867"/>
      <c r="F86" s="546" t="s">
        <v>32</v>
      </c>
      <c r="G86" s="547"/>
      <c r="H86" s="72">
        <f>SUM(H84:H85)</f>
        <v>98.99499999999999</v>
      </c>
      <c r="I86" s="72">
        <f t="shared" ref="I86:M86" si="117">SUM(I84:I85)</f>
        <v>98.99499999999999</v>
      </c>
      <c r="J86" s="72">
        <f t="shared" si="117"/>
        <v>109.99499999999999</v>
      </c>
      <c r="K86" s="72">
        <f t="shared" si="117"/>
        <v>111.99799999999999</v>
      </c>
      <c r="L86" s="72">
        <f t="shared" si="117"/>
        <v>111.99799999999999</v>
      </c>
      <c r="M86" s="72">
        <f t="shared" si="117"/>
        <v>111.99799999999999</v>
      </c>
      <c r="N86" s="158"/>
      <c r="O86" s="199">
        <f>SUM(O15,O32,O49,O66,O83)</f>
        <v>4.9999999999994493E-3</v>
      </c>
      <c r="P86" s="197">
        <f t="shared" ref="P86:T86" si="118">SUM(P15,P32,P49,P66,P83)</f>
        <v>4.9999999999994493E-3</v>
      </c>
      <c r="Q86" s="197">
        <f t="shared" si="118"/>
        <v>1.004999999999999</v>
      </c>
      <c r="R86" s="197">
        <f t="shared" si="118"/>
        <v>3.0019999999999993</v>
      </c>
      <c r="S86" s="197">
        <f t="shared" si="118"/>
        <v>3.0019999999999993</v>
      </c>
      <c r="T86" s="200">
        <f t="shared" si="118"/>
        <v>3.0019999999999993</v>
      </c>
    </row>
    <row r="87" spans="1:20" ht="13.5" x14ac:dyDescent="0.15">
      <c r="A87" s="244" t="s">
        <v>33</v>
      </c>
      <c r="B87" s="542"/>
      <c r="C87" s="542"/>
      <c r="D87" s="542"/>
      <c r="E87" s="867"/>
      <c r="F87" s="868" t="s">
        <v>34</v>
      </c>
      <c r="G87" s="869"/>
      <c r="H87" s="154">
        <f>SUM(H84,H92)</f>
        <v>28.659399999999998</v>
      </c>
      <c r="I87" s="154">
        <f t="shared" ref="I87:M87" si="119">SUM(I84,I92)</f>
        <v>28.3264</v>
      </c>
      <c r="J87" s="154">
        <f t="shared" si="119"/>
        <v>26.659399999999998</v>
      </c>
      <c r="K87" s="154">
        <f t="shared" si="119"/>
        <v>23.3294</v>
      </c>
      <c r="L87" s="154">
        <f t="shared" si="119"/>
        <v>33.662399999999998</v>
      </c>
      <c r="M87" s="154">
        <f t="shared" si="119"/>
        <v>38.328999999999994</v>
      </c>
      <c r="N87" s="155"/>
      <c r="O87" s="107"/>
      <c r="P87" s="108"/>
      <c r="Q87" s="108"/>
      <c r="R87" s="108"/>
      <c r="S87" s="108"/>
      <c r="T87" s="109"/>
    </row>
    <row r="88" spans="1:20" ht="13.5" x14ac:dyDescent="0.15">
      <c r="A88" s="244"/>
      <c r="B88" s="548"/>
      <c r="C88" s="549"/>
      <c r="D88" s="549"/>
      <c r="E88" s="549"/>
      <c r="F88" s="870" t="s">
        <v>35</v>
      </c>
      <c r="G88" s="553"/>
      <c r="H88" s="71">
        <f>SUM(H85,H93)</f>
        <v>475.31799999999998</v>
      </c>
      <c r="I88" s="71">
        <f t="shared" ref="I88:M88" si="120">SUM(I85,I93)</f>
        <v>508.65199999999993</v>
      </c>
      <c r="J88" s="71">
        <f t="shared" si="120"/>
        <v>558.31799999999998</v>
      </c>
      <c r="K88" s="71">
        <f t="shared" si="120"/>
        <v>577.65300000000002</v>
      </c>
      <c r="L88" s="71">
        <f t="shared" si="120"/>
        <v>567.31799999999998</v>
      </c>
      <c r="M88" s="71">
        <f t="shared" si="120"/>
        <v>572.65200000000004</v>
      </c>
      <c r="N88" s="85"/>
      <c r="O88" s="113"/>
      <c r="P88" s="114"/>
      <c r="Q88" s="114"/>
      <c r="R88" s="114"/>
      <c r="S88" s="114"/>
      <c r="T88" s="115"/>
    </row>
    <row r="89" spans="1:20" thickBot="1" x14ac:dyDescent="0.2">
      <c r="A89" s="74"/>
      <c r="B89" s="551"/>
      <c r="C89" s="552"/>
      <c r="D89" s="552"/>
      <c r="E89" s="552"/>
      <c r="F89" s="871" t="s">
        <v>36</v>
      </c>
      <c r="G89" s="545"/>
      <c r="H89" s="75">
        <f>SUM(H87:H88)</f>
        <v>503.97739999999999</v>
      </c>
      <c r="I89" s="75">
        <f t="shared" ref="I89:M89" si="121">SUM(I87:I88)</f>
        <v>536.97839999999997</v>
      </c>
      <c r="J89" s="75">
        <f t="shared" si="121"/>
        <v>584.97739999999999</v>
      </c>
      <c r="K89" s="75">
        <f t="shared" si="121"/>
        <v>600.98239999999998</v>
      </c>
      <c r="L89" s="75">
        <f t="shared" si="121"/>
        <v>600.98040000000003</v>
      </c>
      <c r="M89" s="75">
        <f t="shared" si="121"/>
        <v>610.98099999999999</v>
      </c>
      <c r="N89" s="86"/>
      <c r="O89" s="202">
        <f>'9月'!O93</f>
        <v>45.017599999999995</v>
      </c>
      <c r="P89" s="203">
        <f>P86+'9月'!P93</f>
        <v>12.021599999999996</v>
      </c>
      <c r="Q89" s="203">
        <f>Q86+'9月'!Q93</f>
        <v>31.022599999999994</v>
      </c>
      <c r="R89" s="203">
        <f>R86+'9月'!R93</f>
        <v>35.017599999999995</v>
      </c>
      <c r="S89" s="203">
        <f>S86+'9月'!S93</f>
        <v>35.01959999999999</v>
      </c>
      <c r="T89" s="204">
        <f>T86+'9月'!T93</f>
        <v>25.018999999999995</v>
      </c>
    </row>
    <row r="90" spans="1:20" x14ac:dyDescent="0.15">
      <c r="A90" s="76"/>
      <c r="S90"/>
      <c r="T90"/>
    </row>
    <row r="91" spans="1:20" ht="15" thickBot="1" x14ac:dyDescent="0.2">
      <c r="A91" s="76"/>
      <c r="F91" s="713" t="s">
        <v>40</v>
      </c>
      <c r="G91" s="713"/>
      <c r="S91"/>
      <c r="T91"/>
    </row>
    <row r="92" spans="1:20" x14ac:dyDescent="0.15">
      <c r="A92" s="76"/>
      <c r="F92" s="563" t="s">
        <v>28</v>
      </c>
      <c r="G92" s="564"/>
      <c r="H92" s="70">
        <f>'9月'!H91</f>
        <v>19.996399999999998</v>
      </c>
      <c r="I92" s="70">
        <f>'9月'!I91</f>
        <v>19.663399999999999</v>
      </c>
      <c r="J92" s="70">
        <f>'9月'!J91</f>
        <v>22.996399999999998</v>
      </c>
      <c r="K92" s="70">
        <f>'9月'!K91</f>
        <v>18.663399999999999</v>
      </c>
      <c r="L92" s="70">
        <f>'9月'!L91</f>
        <v>29.996399999999998</v>
      </c>
      <c r="M92" s="77">
        <f>'9月'!M91</f>
        <v>34.662999999999997</v>
      </c>
      <c r="S92"/>
      <c r="T92"/>
    </row>
    <row r="93" spans="1:20" x14ac:dyDescent="0.15">
      <c r="A93" s="76"/>
      <c r="F93" s="541" t="s">
        <v>30</v>
      </c>
      <c r="G93" s="542"/>
      <c r="H93" s="71">
        <f>'9月'!H92</f>
        <v>384.98599999999999</v>
      </c>
      <c r="I93" s="71">
        <f>'9月'!I92</f>
        <v>418.31999999999994</v>
      </c>
      <c r="J93" s="71">
        <f>'9月'!J92</f>
        <v>451.98599999999993</v>
      </c>
      <c r="K93" s="71">
        <f>'9月'!K92</f>
        <v>470.32100000000003</v>
      </c>
      <c r="L93" s="71">
        <f>'9月'!L92</f>
        <v>458.98599999999993</v>
      </c>
      <c r="M93" s="78">
        <f>'9月'!M92</f>
        <v>464.32</v>
      </c>
      <c r="S93"/>
      <c r="T93"/>
    </row>
    <row r="94" spans="1:20" ht="15" thickBot="1" x14ac:dyDescent="0.2">
      <c r="A94" s="76"/>
      <c r="F94" s="546" t="s">
        <v>32</v>
      </c>
      <c r="G94" s="547"/>
      <c r="H94" s="72">
        <f>SUM(H92:H93)</f>
        <v>404.98239999999998</v>
      </c>
      <c r="I94" s="72">
        <f t="shared" ref="I94:M94" si="122">SUM(I92:I93)</f>
        <v>437.98339999999996</v>
      </c>
      <c r="J94" s="72">
        <f t="shared" si="122"/>
        <v>474.98239999999993</v>
      </c>
      <c r="K94" s="72">
        <f t="shared" si="122"/>
        <v>488.98440000000005</v>
      </c>
      <c r="L94" s="72">
        <f t="shared" si="122"/>
        <v>488.98239999999993</v>
      </c>
      <c r="M94" s="79">
        <f t="shared" si="122"/>
        <v>498.983</v>
      </c>
      <c r="S94"/>
      <c r="T94"/>
    </row>
    <row r="95" spans="1:20" x14ac:dyDescent="0.15">
      <c r="A95" s="7"/>
      <c r="E95"/>
      <c r="F95"/>
      <c r="G95"/>
      <c r="H95"/>
      <c r="I95"/>
      <c r="J95"/>
      <c r="K95"/>
      <c r="L95"/>
      <c r="M95"/>
      <c r="N95"/>
      <c r="S95"/>
      <c r="T95"/>
    </row>
    <row r="96" spans="1:20" x14ac:dyDescent="0.15">
      <c r="A96" s="7"/>
      <c r="E96"/>
      <c r="F96"/>
      <c r="G96"/>
      <c r="H96"/>
      <c r="I96"/>
      <c r="J96"/>
      <c r="K96"/>
      <c r="L96"/>
      <c r="M96"/>
      <c r="N96"/>
      <c r="S96"/>
      <c r="T96"/>
    </row>
    <row r="97" spans="1:20" x14ac:dyDescent="0.15">
      <c r="A97" s="7"/>
      <c r="E97"/>
      <c r="F97"/>
      <c r="G97"/>
      <c r="H97"/>
      <c r="I97"/>
      <c r="J97"/>
      <c r="K97"/>
      <c r="L97"/>
      <c r="M97"/>
      <c r="N97"/>
      <c r="S97"/>
      <c r="T97"/>
    </row>
    <row r="98" spans="1:20" x14ac:dyDescent="0.15">
      <c r="A98" s="7"/>
      <c r="E98"/>
      <c r="F98"/>
      <c r="G98"/>
      <c r="H98"/>
      <c r="I98"/>
      <c r="J98"/>
      <c r="K98"/>
      <c r="L98"/>
      <c r="M98"/>
      <c r="N98"/>
      <c r="S98"/>
      <c r="T98"/>
    </row>
    <row r="99" spans="1:20" x14ac:dyDescent="0.15">
      <c r="A99" s="7"/>
      <c r="E99"/>
      <c r="F99"/>
      <c r="G99"/>
      <c r="H99"/>
      <c r="I99"/>
      <c r="J99"/>
      <c r="K99"/>
      <c r="L99"/>
      <c r="M99"/>
      <c r="N99"/>
      <c r="S99"/>
      <c r="T99"/>
    </row>
    <row r="100" spans="1:20" x14ac:dyDescent="0.15">
      <c r="A100" s="7"/>
      <c r="E100"/>
      <c r="F100"/>
      <c r="G100"/>
      <c r="H100"/>
      <c r="I100"/>
      <c r="J100"/>
      <c r="K100"/>
      <c r="L100"/>
      <c r="M100"/>
      <c r="N100"/>
      <c r="S100"/>
      <c r="T100"/>
    </row>
    <row r="101" spans="1:20" x14ac:dyDescent="0.15">
      <c r="A101" s="7"/>
      <c r="E101"/>
      <c r="F101"/>
      <c r="G101"/>
      <c r="H101"/>
      <c r="I101"/>
      <c r="J101"/>
      <c r="K101"/>
      <c r="L101"/>
      <c r="M101"/>
      <c r="N101"/>
      <c r="S101"/>
      <c r="T101"/>
    </row>
    <row r="102" spans="1:20" x14ac:dyDescent="0.15">
      <c r="A102" s="7"/>
      <c r="E102"/>
      <c r="F102"/>
      <c r="G102"/>
      <c r="H102"/>
      <c r="I102"/>
      <c r="J102"/>
      <c r="K102"/>
      <c r="L102"/>
      <c r="M102"/>
      <c r="N102"/>
      <c r="S102"/>
      <c r="T102"/>
    </row>
    <row r="103" spans="1:20" x14ac:dyDescent="0.15">
      <c r="A103" s="7"/>
      <c r="E103"/>
      <c r="F103"/>
      <c r="G103"/>
      <c r="H103"/>
      <c r="I103"/>
      <c r="J103"/>
      <c r="K103"/>
      <c r="L103"/>
      <c r="M103"/>
      <c r="N103"/>
      <c r="S103"/>
      <c r="T103"/>
    </row>
    <row r="104" spans="1:20" x14ac:dyDescent="0.15">
      <c r="A104" s="7"/>
      <c r="E104"/>
      <c r="F104"/>
      <c r="G104"/>
      <c r="H104"/>
      <c r="I104"/>
      <c r="J104"/>
      <c r="K104"/>
      <c r="L104"/>
      <c r="M104"/>
      <c r="N104"/>
      <c r="S104"/>
      <c r="T104"/>
    </row>
    <row r="105" spans="1:20" x14ac:dyDescent="0.15">
      <c r="A105" s="7"/>
      <c r="E105"/>
      <c r="F105"/>
      <c r="G105"/>
      <c r="H105"/>
      <c r="I105"/>
      <c r="J105"/>
      <c r="K105"/>
      <c r="L105"/>
      <c r="M105"/>
      <c r="N105"/>
      <c r="S105"/>
      <c r="T105"/>
    </row>
    <row r="106" spans="1:20" x14ac:dyDescent="0.15">
      <c r="A106" s="7"/>
      <c r="E106"/>
      <c r="F106"/>
      <c r="G106"/>
      <c r="H106"/>
      <c r="I106"/>
      <c r="J106"/>
      <c r="K106"/>
      <c r="L106"/>
      <c r="M106"/>
      <c r="N106"/>
      <c r="S106"/>
      <c r="T106"/>
    </row>
    <row r="107" spans="1:20" x14ac:dyDescent="0.15">
      <c r="A107" s="7"/>
      <c r="E107"/>
      <c r="F107"/>
      <c r="G107"/>
      <c r="H107"/>
      <c r="I107"/>
      <c r="J107"/>
      <c r="K107"/>
      <c r="L107"/>
      <c r="M107"/>
      <c r="N107"/>
      <c r="S107"/>
      <c r="T107"/>
    </row>
    <row r="108" spans="1:20" x14ac:dyDescent="0.15">
      <c r="A108" s="7"/>
      <c r="E108"/>
      <c r="F108"/>
      <c r="G108"/>
      <c r="H108"/>
      <c r="I108"/>
      <c r="J108"/>
      <c r="K108"/>
      <c r="L108"/>
      <c r="M108"/>
      <c r="N108"/>
      <c r="S108"/>
      <c r="T108"/>
    </row>
    <row r="109" spans="1:20" x14ac:dyDescent="0.15">
      <c r="A109" s="7"/>
      <c r="E109"/>
      <c r="F109"/>
      <c r="G109"/>
      <c r="H109"/>
      <c r="I109"/>
      <c r="J109"/>
      <c r="K109"/>
      <c r="L109"/>
      <c r="M109"/>
      <c r="N109"/>
      <c r="S109"/>
      <c r="T109"/>
    </row>
    <row r="110" spans="1:20" x14ac:dyDescent="0.15">
      <c r="A110" s="7"/>
      <c r="E110"/>
      <c r="F110"/>
      <c r="G110"/>
      <c r="H110"/>
      <c r="I110"/>
      <c r="J110"/>
      <c r="K110"/>
      <c r="L110"/>
      <c r="M110"/>
      <c r="N110"/>
      <c r="S110"/>
      <c r="T110"/>
    </row>
    <row r="111" spans="1:20" x14ac:dyDescent="0.15">
      <c r="A111" s="7"/>
      <c r="E111"/>
      <c r="F111"/>
      <c r="G111"/>
      <c r="H111"/>
      <c r="I111"/>
      <c r="J111"/>
      <c r="K111"/>
      <c r="L111"/>
      <c r="M111"/>
      <c r="N111"/>
      <c r="S111"/>
      <c r="T111"/>
    </row>
    <row r="112" spans="1:20" x14ac:dyDescent="0.15">
      <c r="A112" s="7"/>
      <c r="E112"/>
      <c r="F112"/>
      <c r="G112"/>
      <c r="H112"/>
      <c r="I112"/>
      <c r="J112"/>
      <c r="K112"/>
      <c r="L112"/>
      <c r="M112"/>
      <c r="N112"/>
      <c r="S112"/>
      <c r="T112"/>
    </row>
    <row r="113" spans="1:20" x14ac:dyDescent="0.15">
      <c r="A113" s="7"/>
      <c r="E113"/>
      <c r="F113"/>
      <c r="G113"/>
      <c r="H113"/>
      <c r="I113"/>
      <c r="J113"/>
      <c r="K113"/>
      <c r="L113"/>
      <c r="M113"/>
      <c r="N113"/>
      <c r="S113"/>
      <c r="T113"/>
    </row>
    <row r="114" spans="1:20" x14ac:dyDescent="0.15">
      <c r="A114" s="7"/>
      <c r="E114"/>
      <c r="F114"/>
      <c r="G114"/>
      <c r="H114"/>
      <c r="I114"/>
      <c r="J114"/>
      <c r="K114"/>
      <c r="L114"/>
      <c r="M114"/>
      <c r="N114"/>
      <c r="S114"/>
      <c r="T114"/>
    </row>
    <row r="115" spans="1:20" x14ac:dyDescent="0.15">
      <c r="A115" s="7"/>
      <c r="E115"/>
      <c r="F115"/>
      <c r="G115"/>
      <c r="H115"/>
      <c r="I115"/>
      <c r="J115"/>
      <c r="K115"/>
      <c r="L115"/>
      <c r="M115"/>
      <c r="N115"/>
      <c r="S115"/>
      <c r="T115"/>
    </row>
    <row r="116" spans="1:20" x14ac:dyDescent="0.15">
      <c r="A116" s="7"/>
      <c r="E116"/>
      <c r="F116"/>
      <c r="G116"/>
      <c r="H116"/>
      <c r="I116"/>
      <c r="J116"/>
      <c r="K116"/>
      <c r="L116"/>
      <c r="M116"/>
      <c r="N116"/>
      <c r="S116"/>
      <c r="T116"/>
    </row>
    <row r="117" spans="1:20" x14ac:dyDescent="0.15">
      <c r="A117" s="7"/>
      <c r="E117"/>
      <c r="F117"/>
      <c r="G117"/>
      <c r="H117"/>
      <c r="I117"/>
      <c r="J117"/>
      <c r="K117"/>
      <c r="L117"/>
      <c r="M117"/>
      <c r="N117"/>
      <c r="S117"/>
      <c r="T117"/>
    </row>
    <row r="118" spans="1:20" x14ac:dyDescent="0.15">
      <c r="A118" s="7"/>
      <c r="E118"/>
      <c r="F118"/>
      <c r="G118"/>
      <c r="H118"/>
      <c r="I118"/>
      <c r="J118"/>
      <c r="K118"/>
      <c r="L118"/>
      <c r="M118"/>
      <c r="N118"/>
      <c r="S118"/>
      <c r="T118"/>
    </row>
    <row r="119" spans="1:20" x14ac:dyDescent="0.15">
      <c r="A119" s="7"/>
      <c r="E119"/>
      <c r="F119"/>
      <c r="G119"/>
      <c r="H119"/>
      <c r="I119"/>
      <c r="J119"/>
      <c r="K119"/>
      <c r="L119"/>
      <c r="M119"/>
      <c r="N119"/>
      <c r="S119"/>
      <c r="T119"/>
    </row>
    <row r="120" spans="1:20" x14ac:dyDescent="0.15">
      <c r="A120" s="7"/>
      <c r="E120"/>
      <c r="F120"/>
      <c r="G120"/>
      <c r="H120"/>
      <c r="I120"/>
      <c r="J120"/>
      <c r="K120"/>
      <c r="L120"/>
      <c r="M120"/>
      <c r="N120"/>
      <c r="S120"/>
      <c r="T120"/>
    </row>
    <row r="121" spans="1:20" x14ac:dyDescent="0.15">
      <c r="A121" s="7"/>
      <c r="E121"/>
      <c r="F121"/>
      <c r="G121"/>
      <c r="H121"/>
      <c r="I121"/>
      <c r="J121"/>
      <c r="K121"/>
      <c r="L121"/>
      <c r="M121"/>
      <c r="N121"/>
      <c r="S121"/>
      <c r="T121"/>
    </row>
    <row r="122" spans="1:20" x14ac:dyDescent="0.15">
      <c r="A122" s="7"/>
      <c r="E122"/>
      <c r="F122"/>
      <c r="G122"/>
      <c r="H122"/>
      <c r="I122"/>
      <c r="J122"/>
      <c r="K122"/>
      <c r="L122"/>
      <c r="M122"/>
      <c r="N122"/>
      <c r="S122"/>
      <c r="T122"/>
    </row>
    <row r="123" spans="1:20" x14ac:dyDescent="0.15">
      <c r="A123" s="7"/>
      <c r="E123"/>
      <c r="F123"/>
      <c r="G123"/>
      <c r="H123"/>
      <c r="I123"/>
      <c r="J123"/>
      <c r="K123"/>
      <c r="L123"/>
      <c r="M123"/>
      <c r="N123"/>
      <c r="S123"/>
      <c r="T123"/>
    </row>
    <row r="124" spans="1:20" x14ac:dyDescent="0.15">
      <c r="A124" s="7"/>
      <c r="E124"/>
      <c r="F124"/>
      <c r="G124"/>
      <c r="H124"/>
      <c r="I124"/>
      <c r="J124"/>
      <c r="K124"/>
      <c r="L124"/>
      <c r="M124"/>
      <c r="N124"/>
      <c r="S124"/>
      <c r="T124"/>
    </row>
    <row r="125" spans="1:20" x14ac:dyDescent="0.15">
      <c r="A125" s="7"/>
      <c r="E125"/>
      <c r="F125"/>
      <c r="G125"/>
      <c r="H125"/>
      <c r="I125"/>
      <c r="J125"/>
      <c r="K125"/>
      <c r="L125"/>
      <c r="M125"/>
      <c r="N125"/>
      <c r="S125"/>
      <c r="T125"/>
    </row>
    <row r="126" spans="1:20" x14ac:dyDescent="0.15">
      <c r="A126" s="7"/>
      <c r="E126"/>
      <c r="F126"/>
      <c r="G126"/>
      <c r="H126"/>
      <c r="I126"/>
      <c r="J126"/>
      <c r="K126"/>
      <c r="L126"/>
      <c r="M126"/>
      <c r="N126"/>
      <c r="S126"/>
      <c r="T126"/>
    </row>
    <row r="127" spans="1:20" x14ac:dyDescent="0.15">
      <c r="A127" s="7"/>
      <c r="E127"/>
      <c r="F127"/>
      <c r="G127"/>
      <c r="H127"/>
      <c r="I127"/>
      <c r="J127"/>
      <c r="K127"/>
      <c r="L127"/>
      <c r="M127"/>
      <c r="N127"/>
      <c r="S127"/>
      <c r="T127"/>
    </row>
    <row r="128" spans="1:20" x14ac:dyDescent="0.15">
      <c r="A128" s="7"/>
      <c r="E128"/>
      <c r="F128"/>
      <c r="G128"/>
      <c r="H128"/>
      <c r="I128"/>
      <c r="J128"/>
      <c r="K128"/>
      <c r="L128"/>
      <c r="M128"/>
      <c r="N128"/>
      <c r="S128"/>
      <c r="T128"/>
    </row>
    <row r="129" spans="1:20" x14ac:dyDescent="0.15">
      <c r="A129" s="7"/>
      <c r="E129"/>
      <c r="F129"/>
      <c r="G129"/>
      <c r="H129"/>
      <c r="I129"/>
      <c r="J129"/>
      <c r="K129"/>
      <c r="L129"/>
      <c r="M129"/>
      <c r="N129"/>
      <c r="S129"/>
      <c r="T129"/>
    </row>
    <row r="130" spans="1:20" x14ac:dyDescent="0.15">
      <c r="A130" s="7"/>
      <c r="E130"/>
      <c r="F130"/>
      <c r="G130"/>
      <c r="H130"/>
      <c r="I130"/>
      <c r="J130"/>
      <c r="K130"/>
      <c r="L130"/>
      <c r="M130"/>
      <c r="N130"/>
      <c r="S130"/>
      <c r="T130"/>
    </row>
    <row r="131" spans="1:20" x14ac:dyDescent="0.15">
      <c r="A131" s="7"/>
      <c r="E131"/>
      <c r="F131"/>
      <c r="G131"/>
      <c r="H131"/>
      <c r="I131"/>
      <c r="J131"/>
      <c r="K131"/>
      <c r="L131"/>
      <c r="M131"/>
      <c r="N131"/>
      <c r="S131"/>
      <c r="T131"/>
    </row>
    <row r="132" spans="1:20" x14ac:dyDescent="0.15">
      <c r="A132" s="7"/>
      <c r="E132"/>
      <c r="F132"/>
      <c r="G132"/>
      <c r="H132"/>
      <c r="I132"/>
      <c r="J132"/>
      <c r="K132"/>
      <c r="L132"/>
      <c r="M132"/>
      <c r="N132"/>
      <c r="S132"/>
      <c r="T132"/>
    </row>
    <row r="133" spans="1:20" x14ac:dyDescent="0.15">
      <c r="A133" s="7"/>
      <c r="E133"/>
      <c r="F133"/>
      <c r="G133"/>
      <c r="H133"/>
      <c r="I133"/>
      <c r="J133"/>
      <c r="K133"/>
      <c r="L133"/>
      <c r="M133"/>
      <c r="N133"/>
      <c r="S133"/>
      <c r="T133"/>
    </row>
    <row r="134" spans="1:20" x14ac:dyDescent="0.15">
      <c r="A134" s="7"/>
      <c r="E134"/>
      <c r="F134"/>
      <c r="G134"/>
      <c r="H134"/>
      <c r="I134"/>
      <c r="J134"/>
      <c r="K134"/>
      <c r="L134"/>
      <c r="M134"/>
      <c r="N134"/>
      <c r="S134"/>
      <c r="T134"/>
    </row>
    <row r="135" spans="1:20" x14ac:dyDescent="0.15">
      <c r="A135" s="7"/>
      <c r="E135"/>
      <c r="F135"/>
      <c r="G135"/>
      <c r="H135"/>
      <c r="I135"/>
      <c r="J135"/>
      <c r="K135"/>
      <c r="L135"/>
      <c r="M135"/>
      <c r="N135"/>
      <c r="S135"/>
      <c r="T135"/>
    </row>
    <row r="136" spans="1:20" x14ac:dyDescent="0.15">
      <c r="A136" s="7"/>
      <c r="E136"/>
      <c r="F136"/>
      <c r="G136"/>
      <c r="H136"/>
      <c r="I136"/>
      <c r="J136"/>
      <c r="K136"/>
      <c r="L136"/>
      <c r="M136"/>
      <c r="N136"/>
      <c r="S136"/>
      <c r="T136"/>
    </row>
    <row r="137" spans="1:20" x14ac:dyDescent="0.15">
      <c r="A137" s="7"/>
      <c r="E137"/>
      <c r="F137"/>
      <c r="G137"/>
      <c r="H137"/>
      <c r="I137"/>
      <c r="J137"/>
      <c r="K137"/>
      <c r="L137"/>
      <c r="M137"/>
      <c r="N137"/>
      <c r="S137"/>
      <c r="T137"/>
    </row>
    <row r="138" spans="1:20" x14ac:dyDescent="0.15">
      <c r="A138" s="7"/>
      <c r="E138"/>
      <c r="F138"/>
      <c r="G138"/>
      <c r="H138"/>
      <c r="I138"/>
      <c r="J138"/>
      <c r="K138"/>
      <c r="L138"/>
      <c r="M138"/>
      <c r="N138"/>
      <c r="S138"/>
      <c r="T138"/>
    </row>
    <row r="139" spans="1:20" x14ac:dyDescent="0.15">
      <c r="A139" s="7"/>
      <c r="E139"/>
      <c r="F139"/>
      <c r="G139"/>
      <c r="H139"/>
      <c r="I139"/>
      <c r="J139"/>
      <c r="K139"/>
      <c r="L139"/>
      <c r="M139"/>
      <c r="N139"/>
      <c r="S139"/>
      <c r="T139"/>
    </row>
    <row r="140" spans="1:20" x14ac:dyDescent="0.15">
      <c r="A140" s="7"/>
      <c r="E140"/>
      <c r="F140"/>
      <c r="G140"/>
      <c r="H140"/>
      <c r="I140"/>
      <c r="J140"/>
      <c r="K140"/>
      <c r="L140"/>
      <c r="M140"/>
      <c r="N140"/>
      <c r="S140"/>
      <c r="T140"/>
    </row>
    <row r="141" spans="1:20" x14ac:dyDescent="0.15">
      <c r="A141" s="7"/>
      <c r="E141"/>
      <c r="F141"/>
      <c r="G141"/>
      <c r="H141"/>
      <c r="I141"/>
      <c r="J141"/>
      <c r="K141"/>
      <c r="L141"/>
      <c r="M141"/>
      <c r="N141"/>
      <c r="S141"/>
      <c r="T141"/>
    </row>
    <row r="142" spans="1:20" x14ac:dyDescent="0.15">
      <c r="A142" s="7"/>
      <c r="E142"/>
      <c r="F142"/>
      <c r="G142"/>
      <c r="H142"/>
      <c r="I142"/>
      <c r="J142"/>
      <c r="K142"/>
      <c r="L142"/>
      <c r="M142"/>
      <c r="N142"/>
      <c r="S142"/>
      <c r="T142"/>
    </row>
    <row r="143" spans="1:20" x14ac:dyDescent="0.15">
      <c r="A143" s="7"/>
      <c r="E143"/>
      <c r="F143"/>
      <c r="G143"/>
      <c r="H143"/>
      <c r="I143"/>
      <c r="J143"/>
      <c r="K143"/>
      <c r="L143"/>
      <c r="M143"/>
      <c r="N143"/>
      <c r="S143"/>
      <c r="T143"/>
    </row>
    <row r="144" spans="1:20" x14ac:dyDescent="0.15">
      <c r="A144" s="7"/>
      <c r="E144"/>
      <c r="F144"/>
      <c r="G144"/>
      <c r="H144"/>
      <c r="I144"/>
      <c r="J144"/>
      <c r="K144"/>
      <c r="L144"/>
      <c r="M144"/>
      <c r="N144"/>
      <c r="S144"/>
      <c r="T144"/>
    </row>
    <row r="145" spans="1:20" x14ac:dyDescent="0.15">
      <c r="A145" s="7"/>
      <c r="E145"/>
      <c r="F145"/>
      <c r="G145"/>
      <c r="H145"/>
      <c r="I145"/>
      <c r="J145"/>
      <c r="K145"/>
      <c r="L145"/>
      <c r="M145"/>
      <c r="N145"/>
      <c r="S145"/>
      <c r="T145"/>
    </row>
    <row r="146" spans="1:20" x14ac:dyDescent="0.15">
      <c r="A146" s="7"/>
      <c r="E146"/>
      <c r="F146"/>
      <c r="G146"/>
      <c r="H146"/>
      <c r="I146"/>
      <c r="J146"/>
      <c r="K146"/>
      <c r="L146"/>
      <c r="M146"/>
      <c r="N146"/>
      <c r="S146"/>
      <c r="T146"/>
    </row>
    <row r="147" spans="1:20" x14ac:dyDescent="0.15">
      <c r="A147" s="7"/>
      <c r="E147"/>
      <c r="F147"/>
      <c r="G147"/>
      <c r="H147"/>
      <c r="I147"/>
      <c r="J147"/>
      <c r="K147"/>
      <c r="L147"/>
      <c r="M147"/>
      <c r="N147"/>
      <c r="S147"/>
      <c r="T147"/>
    </row>
    <row r="148" spans="1:20" x14ac:dyDescent="0.15">
      <c r="A148" s="7"/>
      <c r="E148"/>
      <c r="F148"/>
      <c r="G148"/>
      <c r="H148"/>
      <c r="I148"/>
      <c r="J148"/>
      <c r="K148"/>
      <c r="L148"/>
      <c r="M148"/>
      <c r="N148"/>
      <c r="S148"/>
      <c r="T148"/>
    </row>
    <row r="149" spans="1:20" x14ac:dyDescent="0.15">
      <c r="A149" s="7"/>
      <c r="E149"/>
      <c r="F149"/>
      <c r="G149"/>
      <c r="H149"/>
      <c r="I149"/>
      <c r="J149"/>
      <c r="K149"/>
      <c r="L149"/>
      <c r="M149"/>
      <c r="N149"/>
      <c r="S149"/>
      <c r="T149"/>
    </row>
    <row r="150" spans="1:20" x14ac:dyDescent="0.15">
      <c r="A150" s="7"/>
      <c r="E150"/>
      <c r="F150"/>
      <c r="G150"/>
      <c r="H150"/>
      <c r="I150"/>
      <c r="J150"/>
      <c r="K150"/>
      <c r="L150"/>
      <c r="M150"/>
      <c r="N150"/>
      <c r="S150"/>
      <c r="T150"/>
    </row>
    <row r="151" spans="1:20" x14ac:dyDescent="0.15">
      <c r="A151" s="7"/>
      <c r="E151"/>
      <c r="F151"/>
      <c r="G151"/>
      <c r="H151"/>
      <c r="I151"/>
      <c r="J151"/>
      <c r="K151"/>
      <c r="L151"/>
      <c r="M151"/>
      <c r="N151"/>
      <c r="S151"/>
      <c r="T151"/>
    </row>
    <row r="152" spans="1:20" x14ac:dyDescent="0.15">
      <c r="A152" s="7"/>
      <c r="E152"/>
      <c r="F152"/>
      <c r="G152"/>
      <c r="H152"/>
      <c r="I152"/>
      <c r="J152"/>
      <c r="K152"/>
      <c r="L152"/>
      <c r="M152"/>
      <c r="N152"/>
      <c r="S152"/>
      <c r="T152"/>
    </row>
    <row r="153" spans="1:20" x14ac:dyDescent="0.15">
      <c r="A153" s="7"/>
      <c r="E153"/>
      <c r="F153"/>
      <c r="G153"/>
      <c r="H153"/>
      <c r="I153"/>
      <c r="J153"/>
      <c r="K153"/>
      <c r="L153"/>
      <c r="M153"/>
      <c r="N153"/>
      <c r="S153"/>
      <c r="T153"/>
    </row>
    <row r="154" spans="1:20" x14ac:dyDescent="0.15">
      <c r="A154" s="7"/>
      <c r="E154"/>
      <c r="F154"/>
      <c r="G154"/>
      <c r="H154"/>
      <c r="I154"/>
      <c r="J154"/>
      <c r="K154"/>
      <c r="L154"/>
      <c r="M154"/>
      <c r="N154"/>
      <c r="S154"/>
      <c r="T154"/>
    </row>
    <row r="155" spans="1:20" x14ac:dyDescent="0.15">
      <c r="A155" s="7"/>
      <c r="E155"/>
      <c r="F155"/>
      <c r="G155"/>
      <c r="H155"/>
      <c r="I155"/>
      <c r="J155"/>
      <c r="K155"/>
      <c r="L155"/>
      <c r="M155"/>
      <c r="N155"/>
      <c r="S155"/>
      <c r="T155"/>
    </row>
    <row r="156" spans="1:20" x14ac:dyDescent="0.15">
      <c r="A156" s="7"/>
      <c r="E156"/>
      <c r="F156"/>
      <c r="G156"/>
      <c r="H156"/>
      <c r="I156"/>
      <c r="J156"/>
      <c r="K156"/>
      <c r="L156"/>
      <c r="M156"/>
      <c r="N156"/>
      <c r="S156"/>
      <c r="T156"/>
    </row>
    <row r="157" spans="1:20" x14ac:dyDescent="0.15">
      <c r="A157" s="7"/>
      <c r="E157"/>
      <c r="F157"/>
      <c r="G157"/>
      <c r="H157"/>
      <c r="I157"/>
      <c r="J157"/>
      <c r="K157"/>
      <c r="L157"/>
      <c r="M157"/>
      <c r="N157"/>
      <c r="S157"/>
      <c r="T157"/>
    </row>
    <row r="158" spans="1:20" x14ac:dyDescent="0.15">
      <c r="A158" s="7"/>
      <c r="E158"/>
      <c r="F158"/>
      <c r="G158"/>
      <c r="H158"/>
      <c r="I158"/>
      <c r="J158"/>
      <c r="K158"/>
      <c r="L158"/>
      <c r="M158"/>
      <c r="N158"/>
      <c r="S158"/>
      <c r="T158"/>
    </row>
    <row r="159" spans="1:20" x14ac:dyDescent="0.15">
      <c r="A159" s="7"/>
      <c r="E159"/>
      <c r="F159"/>
      <c r="G159"/>
      <c r="H159"/>
      <c r="I159"/>
      <c r="J159"/>
      <c r="K159"/>
      <c r="L159"/>
      <c r="M159"/>
      <c r="N159"/>
      <c r="S159"/>
      <c r="T159"/>
    </row>
    <row r="160" spans="1:20" x14ac:dyDescent="0.15">
      <c r="A160" s="7"/>
      <c r="E160"/>
      <c r="F160"/>
      <c r="G160"/>
      <c r="H160"/>
      <c r="I160"/>
      <c r="J160"/>
      <c r="K160"/>
      <c r="L160"/>
      <c r="M160"/>
      <c r="N160"/>
      <c r="S160"/>
      <c r="T160"/>
    </row>
    <row r="161" spans="1:20" x14ac:dyDescent="0.15">
      <c r="A161" s="7"/>
      <c r="E161"/>
      <c r="F161"/>
      <c r="G161"/>
      <c r="H161"/>
      <c r="I161"/>
      <c r="J161"/>
      <c r="K161"/>
      <c r="L161"/>
      <c r="M161"/>
      <c r="N161"/>
      <c r="S161"/>
      <c r="T161"/>
    </row>
    <row r="162" spans="1:20" x14ac:dyDescent="0.15">
      <c r="A162" s="7"/>
      <c r="E162"/>
      <c r="F162"/>
      <c r="G162"/>
      <c r="H162"/>
      <c r="I162"/>
      <c r="J162"/>
      <c r="K162"/>
      <c r="L162"/>
      <c r="M162"/>
      <c r="N162"/>
      <c r="S162"/>
      <c r="T162"/>
    </row>
    <row r="163" spans="1:20" x14ac:dyDescent="0.15">
      <c r="A163" s="7"/>
      <c r="E163"/>
      <c r="F163"/>
      <c r="G163"/>
      <c r="H163"/>
      <c r="I163"/>
      <c r="J163"/>
      <c r="K163"/>
      <c r="L163"/>
      <c r="M163"/>
      <c r="N163"/>
      <c r="S163"/>
      <c r="T163"/>
    </row>
    <row r="164" spans="1:20" x14ac:dyDescent="0.15">
      <c r="A164" s="7"/>
      <c r="E164"/>
      <c r="F164"/>
      <c r="G164"/>
      <c r="H164"/>
      <c r="I164"/>
      <c r="J164"/>
      <c r="K164"/>
      <c r="L164"/>
      <c r="M164"/>
      <c r="N164"/>
      <c r="S164"/>
      <c r="T164"/>
    </row>
    <row r="165" spans="1:20" x14ac:dyDescent="0.15">
      <c r="A165" s="7"/>
      <c r="E165"/>
      <c r="F165"/>
      <c r="G165"/>
      <c r="H165"/>
      <c r="I165"/>
      <c r="J165"/>
      <c r="K165"/>
      <c r="L165"/>
      <c r="M165"/>
      <c r="N165"/>
      <c r="S165"/>
      <c r="T165"/>
    </row>
    <row r="166" spans="1:20" x14ac:dyDescent="0.15">
      <c r="A166" s="7"/>
      <c r="E166"/>
      <c r="F166"/>
      <c r="G166"/>
      <c r="H166"/>
      <c r="I166"/>
      <c r="J166"/>
      <c r="K166"/>
      <c r="L166"/>
      <c r="M166"/>
      <c r="N166"/>
      <c r="S166"/>
      <c r="T166"/>
    </row>
    <row r="167" spans="1:20" x14ac:dyDescent="0.15">
      <c r="A167" s="7"/>
      <c r="E167"/>
      <c r="F167"/>
      <c r="G167"/>
      <c r="H167"/>
      <c r="I167"/>
      <c r="J167"/>
      <c r="K167"/>
      <c r="L167"/>
      <c r="M167"/>
      <c r="N167"/>
      <c r="S167"/>
      <c r="T167"/>
    </row>
    <row r="168" spans="1:20" x14ac:dyDescent="0.15">
      <c r="A168" s="7"/>
      <c r="E168"/>
      <c r="F168"/>
      <c r="G168"/>
      <c r="H168"/>
      <c r="I168"/>
      <c r="J168"/>
      <c r="K168"/>
      <c r="L168"/>
      <c r="M168"/>
      <c r="N168"/>
      <c r="S168"/>
      <c r="T168"/>
    </row>
    <row r="169" spans="1:20" x14ac:dyDescent="0.15">
      <c r="A169" s="7"/>
      <c r="E169"/>
      <c r="F169"/>
      <c r="G169"/>
      <c r="H169"/>
      <c r="I169"/>
      <c r="J169"/>
      <c r="K169"/>
      <c r="L169"/>
      <c r="M169"/>
      <c r="N169"/>
      <c r="S169"/>
      <c r="T169"/>
    </row>
    <row r="170" spans="1:20" x14ac:dyDescent="0.15">
      <c r="A170" s="7"/>
      <c r="E170"/>
      <c r="F170"/>
      <c r="G170"/>
      <c r="H170"/>
      <c r="I170"/>
      <c r="J170"/>
      <c r="K170"/>
      <c r="L170"/>
      <c r="M170"/>
      <c r="N170"/>
      <c r="S170"/>
      <c r="T170"/>
    </row>
    <row r="171" spans="1:20" x14ac:dyDescent="0.15">
      <c r="A171" s="7"/>
      <c r="E171"/>
      <c r="F171"/>
      <c r="G171"/>
      <c r="H171"/>
      <c r="I171"/>
      <c r="J171"/>
      <c r="K171"/>
      <c r="L171"/>
      <c r="M171"/>
      <c r="N171"/>
      <c r="S171"/>
      <c r="T171"/>
    </row>
    <row r="172" spans="1:20" x14ac:dyDescent="0.15">
      <c r="A172" s="7"/>
      <c r="E172"/>
      <c r="F172"/>
      <c r="G172"/>
      <c r="H172"/>
      <c r="I172"/>
      <c r="J172"/>
      <c r="K172"/>
      <c r="L172"/>
      <c r="M172"/>
      <c r="N172"/>
    </row>
    <row r="173" spans="1:20" x14ac:dyDescent="0.15">
      <c r="A173" s="7"/>
      <c r="E173"/>
      <c r="F173"/>
      <c r="G173"/>
      <c r="H173"/>
      <c r="I173"/>
      <c r="J173"/>
      <c r="K173"/>
      <c r="L173"/>
      <c r="M173"/>
      <c r="N173"/>
    </row>
    <row r="174" spans="1:20" x14ac:dyDescent="0.15">
      <c r="A174" s="7"/>
      <c r="E174"/>
      <c r="F174"/>
      <c r="G174"/>
      <c r="H174"/>
      <c r="I174"/>
      <c r="J174"/>
      <c r="K174"/>
      <c r="L174"/>
      <c r="M174"/>
      <c r="N174"/>
    </row>
    <row r="175" spans="1:20" x14ac:dyDescent="0.15">
      <c r="A175" s="7"/>
      <c r="E175"/>
      <c r="F175"/>
      <c r="G175"/>
      <c r="H175"/>
      <c r="I175"/>
      <c r="J175"/>
      <c r="K175"/>
      <c r="L175"/>
      <c r="M175"/>
      <c r="N175"/>
    </row>
    <row r="176" spans="1:20" x14ac:dyDescent="0.15">
      <c r="A176" s="7"/>
      <c r="E176"/>
      <c r="F176"/>
      <c r="G176"/>
      <c r="H176"/>
      <c r="I176"/>
      <c r="J176"/>
      <c r="K176"/>
      <c r="L176"/>
      <c r="M176"/>
      <c r="N176"/>
    </row>
    <row r="177" spans="1:14" x14ac:dyDescent="0.15">
      <c r="A177" s="7"/>
      <c r="E177"/>
      <c r="F177"/>
      <c r="G177"/>
      <c r="H177"/>
      <c r="I177"/>
      <c r="J177"/>
      <c r="K177"/>
      <c r="L177"/>
      <c r="M177"/>
      <c r="N177"/>
    </row>
    <row r="178" spans="1:14" x14ac:dyDescent="0.15">
      <c r="A178" s="7"/>
      <c r="E178"/>
      <c r="F178"/>
      <c r="G178"/>
      <c r="H178"/>
      <c r="I178"/>
      <c r="J178"/>
      <c r="K178"/>
      <c r="L178"/>
      <c r="M178"/>
      <c r="N178"/>
    </row>
    <row r="179" spans="1:14" x14ac:dyDescent="0.15">
      <c r="A179" s="7"/>
      <c r="E179"/>
      <c r="F179"/>
      <c r="G179"/>
      <c r="H179"/>
      <c r="I179"/>
      <c r="J179"/>
      <c r="K179"/>
      <c r="L179"/>
      <c r="M179"/>
      <c r="N179"/>
    </row>
    <row r="180" spans="1:14" x14ac:dyDescent="0.15">
      <c r="A180" s="7"/>
      <c r="E180"/>
      <c r="F180"/>
      <c r="G180"/>
      <c r="H180"/>
      <c r="I180"/>
      <c r="J180"/>
      <c r="K180"/>
      <c r="L180"/>
      <c r="M180"/>
      <c r="N180"/>
    </row>
    <row r="181" spans="1:14" x14ac:dyDescent="0.15">
      <c r="A181" s="7"/>
      <c r="E181"/>
      <c r="F181"/>
      <c r="G181"/>
      <c r="H181"/>
      <c r="I181"/>
      <c r="J181"/>
      <c r="K181"/>
      <c r="L181"/>
      <c r="M181"/>
      <c r="N181"/>
    </row>
    <row r="182" spans="1:14" x14ac:dyDescent="0.15">
      <c r="A182" s="7"/>
      <c r="E182"/>
      <c r="F182"/>
      <c r="G182"/>
      <c r="H182"/>
      <c r="I182"/>
      <c r="J182"/>
      <c r="K182"/>
      <c r="L182"/>
      <c r="M182"/>
      <c r="N182"/>
    </row>
    <row r="183" spans="1:14" x14ac:dyDescent="0.15">
      <c r="A183" s="7"/>
      <c r="E183"/>
      <c r="F183"/>
      <c r="G183"/>
      <c r="H183"/>
      <c r="I183"/>
      <c r="J183"/>
      <c r="K183"/>
      <c r="L183"/>
      <c r="M183"/>
      <c r="N183"/>
    </row>
    <row r="184" spans="1:14" x14ac:dyDescent="0.15">
      <c r="A184" s="7"/>
      <c r="E184"/>
      <c r="F184"/>
      <c r="G184"/>
      <c r="H184"/>
      <c r="I184"/>
      <c r="J184"/>
      <c r="K184"/>
      <c r="L184"/>
      <c r="M184"/>
      <c r="N184"/>
    </row>
    <row r="185" spans="1:14" x14ac:dyDescent="0.15">
      <c r="A185" s="7"/>
      <c r="E185"/>
      <c r="F185"/>
      <c r="G185"/>
      <c r="H185"/>
      <c r="I185"/>
      <c r="J185"/>
      <c r="K185"/>
      <c r="L185"/>
      <c r="M185"/>
      <c r="N185"/>
    </row>
    <row r="186" spans="1:14" x14ac:dyDescent="0.15">
      <c r="A186" s="7"/>
      <c r="E186"/>
      <c r="F186"/>
      <c r="G186"/>
      <c r="H186"/>
      <c r="I186"/>
      <c r="J186"/>
      <c r="K186"/>
      <c r="L186"/>
      <c r="M186"/>
      <c r="N186"/>
    </row>
    <row r="187" spans="1:14" x14ac:dyDescent="0.15">
      <c r="A187" s="7"/>
      <c r="E187"/>
      <c r="F187"/>
      <c r="G187"/>
      <c r="H187"/>
      <c r="I187"/>
      <c r="J187"/>
      <c r="K187"/>
      <c r="L187"/>
      <c r="M187"/>
      <c r="N187"/>
    </row>
    <row r="188" spans="1:14" x14ac:dyDescent="0.15">
      <c r="A188" s="7"/>
      <c r="E188"/>
      <c r="F188"/>
      <c r="G188"/>
      <c r="H188"/>
      <c r="I188"/>
      <c r="J188"/>
      <c r="K188"/>
      <c r="L188"/>
      <c r="M188"/>
      <c r="N188"/>
    </row>
    <row r="189" spans="1:14" x14ac:dyDescent="0.15">
      <c r="A189" s="7"/>
      <c r="E189"/>
      <c r="F189"/>
      <c r="G189"/>
      <c r="H189"/>
      <c r="I189"/>
      <c r="J189"/>
      <c r="K189"/>
      <c r="L189"/>
      <c r="M189"/>
      <c r="N189"/>
    </row>
    <row r="190" spans="1:14" x14ac:dyDescent="0.15">
      <c r="A190" s="7"/>
      <c r="E190"/>
      <c r="F190"/>
      <c r="G190"/>
      <c r="H190"/>
      <c r="I190"/>
      <c r="J190"/>
      <c r="K190"/>
      <c r="L190"/>
      <c r="M190"/>
      <c r="N190"/>
    </row>
    <row r="191" spans="1:14" x14ac:dyDescent="0.15">
      <c r="A191" s="7"/>
      <c r="E191"/>
      <c r="F191"/>
      <c r="G191"/>
      <c r="H191"/>
      <c r="I191"/>
      <c r="J191"/>
      <c r="K191"/>
      <c r="L191"/>
      <c r="M191"/>
      <c r="N191"/>
    </row>
    <row r="192" spans="1:14" x14ac:dyDescent="0.15">
      <c r="A192" s="7"/>
      <c r="E192"/>
      <c r="F192"/>
      <c r="G192"/>
      <c r="H192"/>
      <c r="I192"/>
      <c r="J192"/>
      <c r="K192"/>
      <c r="L192"/>
      <c r="M192"/>
      <c r="N192"/>
    </row>
    <row r="193" spans="1:14" x14ac:dyDescent="0.15">
      <c r="A193" s="7"/>
      <c r="E193"/>
      <c r="F193"/>
      <c r="G193"/>
      <c r="H193"/>
      <c r="I193"/>
      <c r="J193"/>
      <c r="K193"/>
      <c r="L193"/>
      <c r="M193"/>
      <c r="N193"/>
    </row>
    <row r="194" spans="1:14" x14ac:dyDescent="0.15">
      <c r="A194" s="7"/>
      <c r="E194"/>
      <c r="F194"/>
      <c r="G194"/>
      <c r="H194"/>
      <c r="I194"/>
      <c r="J194"/>
      <c r="K194"/>
      <c r="L194"/>
      <c r="M194"/>
      <c r="N194"/>
    </row>
    <row r="195" spans="1:14" x14ac:dyDescent="0.15">
      <c r="A195" s="7"/>
      <c r="E195"/>
      <c r="F195"/>
      <c r="G195"/>
      <c r="H195"/>
      <c r="I195"/>
      <c r="J195"/>
      <c r="K195"/>
      <c r="L195"/>
      <c r="M195"/>
      <c r="N195"/>
    </row>
    <row r="196" spans="1:14" x14ac:dyDescent="0.15">
      <c r="A196" s="7"/>
      <c r="E196"/>
      <c r="F196"/>
      <c r="G196"/>
      <c r="H196"/>
      <c r="I196"/>
      <c r="J196"/>
      <c r="K196"/>
      <c r="L196"/>
      <c r="M196"/>
      <c r="N196"/>
    </row>
    <row r="197" spans="1:14" x14ac:dyDescent="0.15">
      <c r="A197" s="7"/>
      <c r="E197"/>
      <c r="F197"/>
      <c r="G197"/>
      <c r="H197"/>
      <c r="I197"/>
      <c r="J197"/>
      <c r="K197"/>
      <c r="L197"/>
      <c r="M197"/>
      <c r="N197"/>
    </row>
    <row r="198" spans="1:14" x14ac:dyDescent="0.15">
      <c r="A198" s="7"/>
      <c r="E198"/>
      <c r="F198"/>
      <c r="G198"/>
      <c r="H198"/>
      <c r="I198"/>
      <c r="J198"/>
      <c r="K198"/>
      <c r="L198"/>
      <c r="M198"/>
      <c r="N198"/>
    </row>
    <row r="199" spans="1:14" x14ac:dyDescent="0.15">
      <c r="A199" s="7"/>
      <c r="E199"/>
      <c r="F199"/>
      <c r="G199"/>
      <c r="H199"/>
      <c r="I199"/>
      <c r="J199"/>
      <c r="K199"/>
      <c r="L199"/>
      <c r="M199"/>
      <c r="N199"/>
    </row>
    <row r="200" spans="1:14" x14ac:dyDescent="0.15">
      <c r="A200" s="7"/>
      <c r="E200"/>
      <c r="F200"/>
      <c r="G200"/>
      <c r="H200"/>
      <c r="I200"/>
      <c r="J200"/>
      <c r="K200"/>
      <c r="L200"/>
      <c r="M200"/>
      <c r="N200"/>
    </row>
    <row r="201" spans="1:14" x14ac:dyDescent="0.15">
      <c r="A201" s="7"/>
      <c r="E201"/>
      <c r="F201"/>
      <c r="G201"/>
      <c r="H201"/>
      <c r="I201"/>
      <c r="J201"/>
      <c r="K201"/>
      <c r="L201"/>
      <c r="M201"/>
      <c r="N201"/>
    </row>
    <row r="202" spans="1:14" x14ac:dyDescent="0.15">
      <c r="A202" s="7"/>
      <c r="E202"/>
      <c r="F202"/>
      <c r="G202"/>
      <c r="H202"/>
      <c r="I202"/>
      <c r="J202"/>
      <c r="K202"/>
      <c r="L202"/>
      <c r="M202"/>
      <c r="N202"/>
    </row>
    <row r="203" spans="1:14" x14ac:dyDescent="0.15">
      <c r="A203" s="7"/>
      <c r="E203"/>
      <c r="F203"/>
      <c r="G203"/>
      <c r="H203"/>
      <c r="I203"/>
      <c r="J203"/>
      <c r="K203"/>
      <c r="L203"/>
      <c r="M203"/>
      <c r="N203"/>
    </row>
    <row r="204" spans="1:14" x14ac:dyDescent="0.15">
      <c r="A204" s="7"/>
      <c r="E204"/>
      <c r="F204"/>
      <c r="G204"/>
      <c r="H204"/>
      <c r="I204"/>
      <c r="J204"/>
      <c r="K204"/>
      <c r="L204"/>
      <c r="M204"/>
      <c r="N204"/>
    </row>
    <row r="205" spans="1:14" x14ac:dyDescent="0.15">
      <c r="A205" s="7"/>
      <c r="E205"/>
      <c r="F205"/>
      <c r="G205"/>
      <c r="H205"/>
      <c r="I205"/>
      <c r="J205"/>
      <c r="K205"/>
      <c r="L205"/>
      <c r="M205"/>
      <c r="N205"/>
    </row>
    <row r="206" spans="1:14" x14ac:dyDescent="0.15">
      <c r="A206" s="7"/>
      <c r="E206"/>
      <c r="F206"/>
      <c r="G206"/>
      <c r="H206"/>
      <c r="I206"/>
      <c r="J206"/>
      <c r="K206"/>
      <c r="L206"/>
      <c r="M206"/>
      <c r="N206"/>
    </row>
    <row r="207" spans="1:14" x14ac:dyDescent="0.15">
      <c r="A207" s="7"/>
      <c r="E207"/>
      <c r="F207"/>
      <c r="G207"/>
      <c r="H207"/>
      <c r="I207"/>
      <c r="J207"/>
      <c r="K207"/>
      <c r="L207"/>
      <c r="M207"/>
      <c r="N207"/>
    </row>
    <row r="208" spans="1:14" x14ac:dyDescent="0.15">
      <c r="A208" s="7"/>
      <c r="E208"/>
      <c r="F208"/>
      <c r="G208"/>
      <c r="H208"/>
      <c r="I208"/>
      <c r="J208"/>
      <c r="K208"/>
      <c r="L208"/>
      <c r="M208"/>
      <c r="N208"/>
    </row>
    <row r="209" spans="1:14" x14ac:dyDescent="0.15">
      <c r="A209" s="7"/>
      <c r="E209"/>
      <c r="F209"/>
      <c r="G209"/>
      <c r="H209"/>
      <c r="I209"/>
      <c r="J209"/>
      <c r="K209"/>
      <c r="L209"/>
      <c r="M209"/>
      <c r="N209"/>
    </row>
    <row r="210" spans="1:14" x14ac:dyDescent="0.15">
      <c r="A210" s="7"/>
      <c r="E210"/>
      <c r="F210"/>
      <c r="G210"/>
      <c r="H210"/>
      <c r="I210"/>
      <c r="J210"/>
      <c r="K210"/>
      <c r="L210"/>
      <c r="M210"/>
      <c r="N210"/>
    </row>
    <row r="211" spans="1:14" x14ac:dyDescent="0.15">
      <c r="A211" s="7"/>
      <c r="E211"/>
      <c r="F211"/>
      <c r="G211"/>
      <c r="H211"/>
      <c r="I211"/>
      <c r="J211"/>
      <c r="K211"/>
      <c r="L211"/>
      <c r="M211"/>
      <c r="N211"/>
    </row>
    <row r="212" spans="1:14" x14ac:dyDescent="0.15">
      <c r="A212" s="7"/>
      <c r="E212"/>
      <c r="F212"/>
      <c r="G212"/>
      <c r="H212"/>
      <c r="I212"/>
      <c r="J212"/>
      <c r="K212"/>
      <c r="L212"/>
      <c r="M212"/>
      <c r="N212"/>
    </row>
    <row r="213" spans="1:14" x14ac:dyDescent="0.15">
      <c r="A213" s="7"/>
      <c r="E213"/>
      <c r="F213"/>
      <c r="G213"/>
      <c r="H213"/>
      <c r="I213"/>
      <c r="J213"/>
      <c r="K213"/>
      <c r="L213"/>
      <c r="M213"/>
      <c r="N213"/>
    </row>
    <row r="214" spans="1:14" x14ac:dyDescent="0.15">
      <c r="A214" s="7"/>
      <c r="E214"/>
      <c r="F214"/>
      <c r="G214"/>
      <c r="H214"/>
      <c r="I214"/>
      <c r="J214"/>
      <c r="K214"/>
      <c r="L214"/>
      <c r="M214"/>
      <c r="N214"/>
    </row>
    <row r="215" spans="1:14" x14ac:dyDescent="0.15">
      <c r="A215" s="7"/>
      <c r="E215"/>
      <c r="F215"/>
      <c r="G215"/>
      <c r="H215"/>
      <c r="I215"/>
      <c r="J215"/>
      <c r="K215"/>
      <c r="L215"/>
      <c r="M215"/>
      <c r="N215"/>
    </row>
    <row r="216" spans="1:14" x14ac:dyDescent="0.15">
      <c r="A216" s="7"/>
      <c r="E216"/>
      <c r="F216"/>
      <c r="G216"/>
      <c r="H216"/>
      <c r="I216"/>
      <c r="J216"/>
      <c r="K216"/>
      <c r="L216"/>
      <c r="M216"/>
      <c r="N216"/>
    </row>
    <row r="217" spans="1:14" x14ac:dyDescent="0.15">
      <c r="A217" s="7"/>
      <c r="E217"/>
      <c r="F217"/>
      <c r="G217"/>
      <c r="H217"/>
      <c r="I217"/>
      <c r="J217"/>
      <c r="K217"/>
      <c r="L217"/>
      <c r="M217"/>
      <c r="N217"/>
    </row>
    <row r="218" spans="1:14" x14ac:dyDescent="0.15">
      <c r="A218" s="7"/>
      <c r="E218"/>
      <c r="F218"/>
      <c r="G218"/>
      <c r="H218"/>
      <c r="I218"/>
      <c r="J218"/>
      <c r="K218"/>
      <c r="L218"/>
      <c r="M218"/>
      <c r="N218"/>
    </row>
    <row r="219" spans="1:14" x14ac:dyDescent="0.15">
      <c r="A219" s="7"/>
      <c r="E219"/>
      <c r="F219"/>
      <c r="G219"/>
      <c r="H219"/>
      <c r="I219"/>
      <c r="J219"/>
      <c r="K219"/>
      <c r="L219"/>
      <c r="M219"/>
      <c r="N219"/>
    </row>
    <row r="220" spans="1:14" x14ac:dyDescent="0.15">
      <c r="A220" s="7"/>
      <c r="E220"/>
      <c r="F220"/>
      <c r="G220"/>
      <c r="H220"/>
      <c r="I220"/>
      <c r="J220"/>
      <c r="K220"/>
      <c r="L220"/>
      <c r="M220"/>
      <c r="N220"/>
    </row>
    <row r="221" spans="1:14" x14ac:dyDescent="0.15">
      <c r="A221" s="7"/>
      <c r="E221"/>
      <c r="F221"/>
      <c r="G221"/>
      <c r="H221"/>
      <c r="I221"/>
      <c r="J221"/>
      <c r="K221"/>
      <c r="L221"/>
      <c r="M221"/>
      <c r="N221"/>
    </row>
    <row r="222" spans="1:14" x14ac:dyDescent="0.15">
      <c r="A222" s="7"/>
      <c r="E222"/>
      <c r="F222"/>
      <c r="G222"/>
      <c r="H222"/>
      <c r="I222"/>
      <c r="J222"/>
      <c r="K222"/>
      <c r="L222"/>
      <c r="M222"/>
      <c r="N222"/>
    </row>
    <row r="223" spans="1:14" x14ac:dyDescent="0.15">
      <c r="A223" s="7"/>
      <c r="E223"/>
      <c r="F223"/>
      <c r="G223"/>
      <c r="H223"/>
      <c r="I223"/>
      <c r="J223"/>
      <c r="K223"/>
      <c r="L223"/>
      <c r="M223"/>
      <c r="N223"/>
    </row>
    <row r="224" spans="1:14" x14ac:dyDescent="0.15">
      <c r="A224" s="7"/>
      <c r="E224"/>
      <c r="F224"/>
      <c r="G224"/>
      <c r="H224"/>
      <c r="I224"/>
      <c r="J224"/>
      <c r="K224"/>
      <c r="L224"/>
      <c r="M224"/>
      <c r="N224"/>
    </row>
    <row r="225" spans="1:14" x14ac:dyDescent="0.15">
      <c r="A225" s="7"/>
      <c r="E225"/>
      <c r="F225"/>
      <c r="G225"/>
      <c r="H225"/>
      <c r="I225"/>
      <c r="J225"/>
      <c r="K225"/>
      <c r="L225"/>
      <c r="M225"/>
      <c r="N225"/>
    </row>
    <row r="226" spans="1:14" x14ac:dyDescent="0.15">
      <c r="A226" s="7"/>
      <c r="E226"/>
      <c r="F226"/>
      <c r="G226"/>
      <c r="H226"/>
      <c r="I226"/>
      <c r="J226"/>
      <c r="K226"/>
      <c r="L226"/>
      <c r="M226"/>
      <c r="N226"/>
    </row>
    <row r="227" spans="1:14" x14ac:dyDescent="0.15">
      <c r="A227" s="7"/>
      <c r="E227"/>
      <c r="F227"/>
      <c r="G227"/>
      <c r="H227"/>
      <c r="I227"/>
      <c r="J227"/>
      <c r="K227"/>
      <c r="L227"/>
      <c r="M227"/>
      <c r="N227"/>
    </row>
    <row r="228" spans="1:14" x14ac:dyDescent="0.15">
      <c r="A228" s="7"/>
      <c r="E228"/>
      <c r="F228"/>
      <c r="G228"/>
      <c r="H228"/>
      <c r="I228"/>
      <c r="J228"/>
      <c r="K228"/>
      <c r="L228"/>
      <c r="M228"/>
      <c r="N228"/>
    </row>
    <row r="229" spans="1:14" x14ac:dyDescent="0.15">
      <c r="A229" s="7"/>
      <c r="E229"/>
      <c r="F229"/>
      <c r="G229"/>
      <c r="H229"/>
      <c r="I229"/>
      <c r="J229"/>
      <c r="K229"/>
      <c r="L229"/>
      <c r="M229"/>
      <c r="N229"/>
    </row>
    <row r="230" spans="1:14" x14ac:dyDescent="0.15">
      <c r="A230" s="7"/>
      <c r="E230"/>
      <c r="F230"/>
      <c r="G230"/>
      <c r="H230"/>
      <c r="I230"/>
      <c r="J230"/>
      <c r="K230"/>
      <c r="L230"/>
      <c r="M230"/>
      <c r="N230"/>
    </row>
    <row r="231" spans="1:14" x14ac:dyDescent="0.15">
      <c r="A231" s="7"/>
      <c r="E231"/>
      <c r="F231"/>
      <c r="G231"/>
      <c r="H231"/>
      <c r="I231"/>
      <c r="J231"/>
      <c r="K231"/>
      <c r="L231"/>
      <c r="M231"/>
      <c r="N231"/>
    </row>
    <row r="232" spans="1:14" x14ac:dyDescent="0.15">
      <c r="A232" s="7"/>
      <c r="E232"/>
      <c r="F232"/>
      <c r="G232"/>
      <c r="H232"/>
      <c r="I232"/>
      <c r="J232"/>
      <c r="K232"/>
      <c r="L232"/>
      <c r="M232"/>
      <c r="N232"/>
    </row>
    <row r="233" spans="1:14" x14ac:dyDescent="0.15">
      <c r="A233" s="7"/>
      <c r="E233"/>
      <c r="F233"/>
      <c r="G233"/>
      <c r="H233"/>
      <c r="I233"/>
      <c r="J233"/>
      <c r="K233"/>
      <c r="L233"/>
      <c r="M233"/>
      <c r="N233"/>
    </row>
    <row r="234" spans="1:14" x14ac:dyDescent="0.15">
      <c r="A234" s="7"/>
      <c r="E234"/>
      <c r="F234"/>
      <c r="G234"/>
      <c r="H234"/>
      <c r="I234"/>
      <c r="J234"/>
      <c r="K234"/>
      <c r="L234"/>
      <c r="M234"/>
      <c r="N234"/>
    </row>
    <row r="235" spans="1:14" x14ac:dyDescent="0.15">
      <c r="A235" s="7"/>
      <c r="E235"/>
      <c r="F235"/>
      <c r="G235"/>
      <c r="H235"/>
      <c r="I235"/>
      <c r="J235"/>
      <c r="K235"/>
      <c r="L235"/>
      <c r="M235"/>
      <c r="N235"/>
    </row>
    <row r="236" spans="1:14" x14ac:dyDescent="0.15">
      <c r="A236" s="7"/>
      <c r="E236"/>
      <c r="F236"/>
      <c r="G236"/>
      <c r="H236"/>
      <c r="I236"/>
      <c r="J236"/>
      <c r="K236"/>
      <c r="L236"/>
      <c r="M236"/>
      <c r="N236"/>
    </row>
    <row r="237" spans="1:14" x14ac:dyDescent="0.15">
      <c r="A237" s="7"/>
      <c r="E237"/>
      <c r="F237"/>
      <c r="G237"/>
      <c r="H237"/>
      <c r="I237"/>
      <c r="J237"/>
      <c r="K237"/>
      <c r="L237"/>
      <c r="M237"/>
      <c r="N237"/>
    </row>
    <row r="238" spans="1:14" x14ac:dyDescent="0.15">
      <c r="A238" s="7"/>
      <c r="E238"/>
      <c r="F238"/>
      <c r="G238"/>
      <c r="H238"/>
      <c r="I238"/>
      <c r="J238"/>
      <c r="K238"/>
      <c r="L238"/>
      <c r="M238"/>
      <c r="N238"/>
    </row>
    <row r="239" spans="1:14" x14ac:dyDescent="0.15">
      <c r="A239" s="7"/>
      <c r="E239"/>
      <c r="F239"/>
      <c r="G239"/>
      <c r="H239"/>
      <c r="I239"/>
      <c r="J239"/>
      <c r="K239"/>
      <c r="L239"/>
      <c r="M239"/>
      <c r="N239"/>
    </row>
    <row r="240" spans="1:14" x14ac:dyDescent="0.15">
      <c r="A240" s="7"/>
      <c r="E240"/>
      <c r="F240"/>
      <c r="G240"/>
      <c r="H240"/>
      <c r="I240"/>
      <c r="J240"/>
      <c r="K240"/>
      <c r="L240"/>
      <c r="M240"/>
      <c r="N240"/>
    </row>
    <row r="241" spans="1:14" x14ac:dyDescent="0.15">
      <c r="A241" s="7"/>
      <c r="E241"/>
      <c r="F241"/>
      <c r="G241"/>
      <c r="H241"/>
      <c r="I241"/>
      <c r="J241"/>
      <c r="K241"/>
      <c r="L241"/>
      <c r="M241"/>
      <c r="N241"/>
    </row>
    <row r="242" spans="1:14" x14ac:dyDescent="0.15">
      <c r="A242" s="7"/>
      <c r="E242"/>
      <c r="F242"/>
      <c r="G242"/>
      <c r="H242"/>
      <c r="I242"/>
      <c r="J242"/>
      <c r="K242"/>
      <c r="L242"/>
      <c r="M242"/>
      <c r="N242"/>
    </row>
    <row r="243" spans="1:14" x14ac:dyDescent="0.15">
      <c r="A243" s="7"/>
      <c r="E243"/>
      <c r="F243"/>
      <c r="G243"/>
      <c r="H243"/>
      <c r="I243"/>
      <c r="J243"/>
      <c r="K243"/>
      <c r="L243"/>
      <c r="M243"/>
      <c r="N243"/>
    </row>
    <row r="244" spans="1:14" x14ac:dyDescent="0.15">
      <c r="A244" s="7"/>
      <c r="E244"/>
      <c r="F244"/>
      <c r="G244"/>
      <c r="H244"/>
      <c r="I244"/>
      <c r="J244"/>
      <c r="K244"/>
      <c r="L244"/>
      <c r="M244"/>
      <c r="N244"/>
    </row>
    <row r="245" spans="1:14" x14ac:dyDescent="0.15">
      <c r="A245" s="7"/>
      <c r="E245"/>
      <c r="F245"/>
      <c r="G245"/>
      <c r="H245"/>
      <c r="I245"/>
      <c r="J245"/>
      <c r="K245"/>
      <c r="L245"/>
      <c r="M245"/>
      <c r="N245"/>
    </row>
    <row r="246" spans="1:14" x14ac:dyDescent="0.15">
      <c r="A246" s="7"/>
      <c r="E246"/>
      <c r="F246"/>
      <c r="G246"/>
      <c r="H246"/>
      <c r="I246"/>
      <c r="J246"/>
      <c r="K246"/>
      <c r="L246"/>
      <c r="M246"/>
      <c r="N246"/>
    </row>
    <row r="247" spans="1:14" x14ac:dyDescent="0.15">
      <c r="A247" s="7"/>
      <c r="E247"/>
      <c r="F247"/>
      <c r="G247"/>
      <c r="H247"/>
      <c r="I247"/>
      <c r="J247"/>
      <c r="K247"/>
      <c r="L247"/>
      <c r="M247"/>
      <c r="N247"/>
    </row>
    <row r="248" spans="1:14" x14ac:dyDescent="0.15">
      <c r="A248" s="7"/>
      <c r="E248"/>
      <c r="F248"/>
      <c r="G248"/>
      <c r="H248"/>
      <c r="I248"/>
      <c r="J248"/>
      <c r="K248"/>
      <c r="L248"/>
      <c r="M248"/>
      <c r="N248"/>
    </row>
    <row r="249" spans="1:14" x14ac:dyDescent="0.15">
      <c r="A249" s="7"/>
      <c r="E249"/>
      <c r="F249"/>
      <c r="G249"/>
      <c r="H249"/>
      <c r="I249"/>
      <c r="J249"/>
      <c r="K249"/>
      <c r="L249"/>
      <c r="M249"/>
      <c r="N249"/>
    </row>
    <row r="250" spans="1:14" x14ac:dyDescent="0.15">
      <c r="A250" s="7"/>
      <c r="E250"/>
      <c r="F250"/>
      <c r="G250"/>
      <c r="H250"/>
      <c r="I250"/>
      <c r="J250"/>
      <c r="K250"/>
      <c r="L250"/>
      <c r="M250"/>
      <c r="N250"/>
    </row>
    <row r="251" spans="1:14" x14ac:dyDescent="0.15">
      <c r="A251" s="7"/>
      <c r="E251"/>
      <c r="F251"/>
      <c r="G251"/>
      <c r="H251"/>
      <c r="I251"/>
      <c r="J251"/>
      <c r="K251"/>
      <c r="L251"/>
      <c r="M251"/>
      <c r="N251"/>
    </row>
    <row r="252" spans="1:14" x14ac:dyDescent="0.15">
      <c r="A252" s="7"/>
      <c r="E252"/>
      <c r="F252"/>
      <c r="G252"/>
      <c r="H252"/>
      <c r="I252"/>
      <c r="J252"/>
      <c r="K252"/>
      <c r="L252"/>
      <c r="M252"/>
      <c r="N252"/>
    </row>
    <row r="253" spans="1:14" x14ac:dyDescent="0.15">
      <c r="A253" s="7"/>
      <c r="E253"/>
      <c r="F253"/>
      <c r="G253"/>
      <c r="H253"/>
      <c r="I253"/>
      <c r="J253"/>
      <c r="K253"/>
      <c r="L253"/>
      <c r="M253"/>
      <c r="N253"/>
    </row>
    <row r="254" spans="1:14" x14ac:dyDescent="0.15">
      <c r="A254" s="7"/>
      <c r="E254"/>
      <c r="F254"/>
      <c r="G254"/>
      <c r="H254"/>
      <c r="I254"/>
      <c r="J254"/>
      <c r="K254"/>
      <c r="L254"/>
      <c r="M254"/>
      <c r="N254"/>
    </row>
    <row r="255" spans="1:14" x14ac:dyDescent="0.15">
      <c r="A255" s="7"/>
      <c r="E255"/>
      <c r="F255"/>
      <c r="G255"/>
      <c r="H255"/>
      <c r="I255"/>
      <c r="J255"/>
      <c r="K255"/>
      <c r="L255"/>
      <c r="M255"/>
      <c r="N255"/>
    </row>
    <row r="256" spans="1:14" x14ac:dyDescent="0.15">
      <c r="A256" s="7"/>
      <c r="E256"/>
      <c r="F256"/>
      <c r="G256"/>
      <c r="H256"/>
      <c r="I256"/>
      <c r="J256"/>
      <c r="K256"/>
      <c r="L256"/>
      <c r="M256"/>
      <c r="N256"/>
    </row>
    <row r="257" spans="1:14" x14ac:dyDescent="0.15">
      <c r="A257" s="7"/>
      <c r="E257"/>
      <c r="F257"/>
      <c r="G257"/>
      <c r="H257"/>
      <c r="I257"/>
      <c r="J257"/>
      <c r="K257"/>
      <c r="L257"/>
      <c r="M257"/>
      <c r="N257"/>
    </row>
    <row r="258" spans="1:14" x14ac:dyDescent="0.15">
      <c r="A258" s="7"/>
      <c r="E258"/>
      <c r="F258"/>
      <c r="G258"/>
      <c r="H258"/>
      <c r="I258"/>
      <c r="J258"/>
      <c r="K258"/>
      <c r="L258"/>
      <c r="M258"/>
      <c r="N258"/>
    </row>
    <row r="259" spans="1:14" x14ac:dyDescent="0.15">
      <c r="A259" s="7"/>
      <c r="E259"/>
      <c r="F259"/>
      <c r="G259"/>
      <c r="H259"/>
      <c r="I259"/>
      <c r="J259"/>
      <c r="K259"/>
      <c r="L259"/>
      <c r="M259"/>
      <c r="N259"/>
    </row>
    <row r="260" spans="1:14" x14ac:dyDescent="0.15">
      <c r="A260" s="7"/>
      <c r="E260"/>
      <c r="F260"/>
      <c r="G260"/>
      <c r="H260"/>
      <c r="I260"/>
      <c r="J260"/>
      <c r="K260"/>
      <c r="L260"/>
      <c r="M260"/>
      <c r="N260"/>
    </row>
    <row r="261" spans="1:14" x14ac:dyDescent="0.15">
      <c r="A261" s="7"/>
      <c r="E261"/>
      <c r="F261"/>
      <c r="G261"/>
      <c r="H261"/>
      <c r="I261"/>
      <c r="J261"/>
      <c r="K261"/>
      <c r="L261"/>
      <c r="M261"/>
      <c r="N261"/>
    </row>
    <row r="262" spans="1:14" x14ac:dyDescent="0.15">
      <c r="A262" s="7"/>
      <c r="E262"/>
      <c r="F262"/>
      <c r="G262"/>
      <c r="H262"/>
      <c r="I262"/>
      <c r="J262"/>
      <c r="K262"/>
      <c r="L262"/>
      <c r="M262"/>
      <c r="N262"/>
    </row>
    <row r="263" spans="1:14" x14ac:dyDescent="0.15">
      <c r="A263" s="7"/>
      <c r="E263"/>
      <c r="F263"/>
      <c r="G263"/>
      <c r="H263"/>
      <c r="I263"/>
      <c r="J263"/>
      <c r="K263"/>
      <c r="L263"/>
      <c r="M263"/>
      <c r="N263"/>
    </row>
    <row r="264" spans="1:14" x14ac:dyDescent="0.15">
      <c r="A264" s="7"/>
      <c r="E264"/>
      <c r="F264"/>
      <c r="G264"/>
      <c r="H264"/>
      <c r="I264"/>
      <c r="J264"/>
      <c r="K264"/>
      <c r="L264"/>
      <c r="M264"/>
      <c r="N264"/>
    </row>
    <row r="265" spans="1:14" x14ac:dyDescent="0.15">
      <c r="A265" s="7"/>
      <c r="E265"/>
      <c r="F265"/>
      <c r="G265"/>
      <c r="H265"/>
      <c r="I265"/>
      <c r="J265"/>
      <c r="K265"/>
      <c r="L265"/>
      <c r="M265"/>
      <c r="N265"/>
    </row>
    <row r="266" spans="1:14" x14ac:dyDescent="0.15">
      <c r="A266" s="7"/>
      <c r="E266"/>
      <c r="F266"/>
      <c r="G266"/>
      <c r="H266"/>
      <c r="I266"/>
      <c r="J266"/>
      <c r="K266"/>
      <c r="L266"/>
      <c r="M266"/>
      <c r="N266"/>
    </row>
    <row r="267" spans="1:14" x14ac:dyDescent="0.15">
      <c r="A267" s="7"/>
      <c r="E267"/>
      <c r="F267"/>
      <c r="G267"/>
      <c r="H267"/>
      <c r="I267"/>
      <c r="J267"/>
      <c r="K267"/>
      <c r="L267"/>
      <c r="M267"/>
      <c r="N267"/>
    </row>
    <row r="268" spans="1:14" x14ac:dyDescent="0.15">
      <c r="A268" s="7"/>
      <c r="E268"/>
      <c r="F268"/>
      <c r="G268"/>
      <c r="H268"/>
      <c r="I268"/>
      <c r="J268"/>
      <c r="K268"/>
      <c r="L268"/>
      <c r="M268"/>
      <c r="N268"/>
    </row>
    <row r="269" spans="1:14" x14ac:dyDescent="0.15">
      <c r="A269" s="7"/>
      <c r="E269"/>
      <c r="F269"/>
      <c r="G269"/>
      <c r="H269"/>
      <c r="I269"/>
      <c r="J269"/>
      <c r="K269"/>
      <c r="L269"/>
      <c r="M269"/>
      <c r="N269"/>
    </row>
    <row r="270" spans="1:14" x14ac:dyDescent="0.15">
      <c r="A270" s="7"/>
      <c r="E270"/>
      <c r="F270"/>
      <c r="G270"/>
      <c r="H270"/>
      <c r="I270"/>
      <c r="J270"/>
      <c r="K270"/>
      <c r="L270"/>
      <c r="M270"/>
      <c r="N270"/>
    </row>
    <row r="271" spans="1:14" x14ac:dyDescent="0.15">
      <c r="A271" s="7"/>
      <c r="E271"/>
      <c r="F271"/>
      <c r="G271"/>
      <c r="H271"/>
      <c r="I271"/>
      <c r="J271"/>
      <c r="K271"/>
      <c r="L271"/>
      <c r="M271"/>
      <c r="N271"/>
    </row>
    <row r="272" spans="1:14" x14ac:dyDescent="0.15">
      <c r="A272" s="7"/>
      <c r="E272"/>
      <c r="F272"/>
      <c r="G272"/>
      <c r="H272"/>
      <c r="I272"/>
      <c r="J272"/>
      <c r="K272"/>
      <c r="L272"/>
      <c r="M272"/>
      <c r="N272"/>
    </row>
    <row r="273" spans="1:14" x14ac:dyDescent="0.15">
      <c r="A273" s="7"/>
      <c r="E273"/>
      <c r="F273"/>
      <c r="G273"/>
      <c r="H273"/>
      <c r="I273"/>
      <c r="J273"/>
      <c r="K273"/>
      <c r="L273"/>
      <c r="M273"/>
      <c r="N273"/>
    </row>
    <row r="274" spans="1:14" x14ac:dyDescent="0.15">
      <c r="A274" s="7"/>
      <c r="E274"/>
      <c r="F274"/>
      <c r="G274"/>
      <c r="H274"/>
      <c r="I274"/>
      <c r="J274"/>
      <c r="K274"/>
      <c r="L274"/>
      <c r="M274"/>
      <c r="N274"/>
    </row>
    <row r="275" spans="1:14" x14ac:dyDescent="0.15">
      <c r="A275" s="7"/>
      <c r="E275"/>
      <c r="F275"/>
      <c r="G275"/>
      <c r="H275"/>
      <c r="I275"/>
      <c r="J275"/>
      <c r="K275"/>
      <c r="L275"/>
      <c r="M275"/>
      <c r="N275"/>
    </row>
    <row r="276" spans="1:14" x14ac:dyDescent="0.15">
      <c r="A276" s="7"/>
      <c r="E276"/>
      <c r="F276"/>
      <c r="G276"/>
      <c r="H276"/>
      <c r="I276"/>
      <c r="J276"/>
      <c r="K276"/>
      <c r="L276"/>
      <c r="M276"/>
      <c r="N276"/>
    </row>
    <row r="277" spans="1:14" x14ac:dyDescent="0.15">
      <c r="A277" s="7"/>
      <c r="E277"/>
      <c r="F277"/>
      <c r="G277"/>
      <c r="H277"/>
      <c r="I277"/>
      <c r="J277"/>
      <c r="K277"/>
      <c r="L277"/>
      <c r="M277"/>
      <c r="N277"/>
    </row>
    <row r="278" spans="1:14" x14ac:dyDescent="0.15">
      <c r="A278" s="7"/>
      <c r="E278"/>
      <c r="F278"/>
      <c r="G278"/>
      <c r="H278"/>
      <c r="I278"/>
      <c r="J278"/>
      <c r="K278"/>
      <c r="L278"/>
      <c r="M278"/>
      <c r="N278"/>
    </row>
    <row r="279" spans="1:14" x14ac:dyDescent="0.15">
      <c r="A279" s="7"/>
      <c r="E279"/>
      <c r="F279"/>
      <c r="G279"/>
      <c r="H279"/>
      <c r="I279"/>
      <c r="J279"/>
      <c r="K279"/>
      <c r="L279"/>
      <c r="M279"/>
      <c r="N279"/>
    </row>
    <row r="280" spans="1:14" x14ac:dyDescent="0.15">
      <c r="A280" s="7"/>
      <c r="E280"/>
      <c r="F280"/>
      <c r="G280"/>
      <c r="H280"/>
      <c r="I280"/>
      <c r="J280"/>
      <c r="K280"/>
      <c r="L280"/>
      <c r="M280"/>
      <c r="N280"/>
    </row>
    <row r="281" spans="1:14" x14ac:dyDescent="0.15">
      <c r="A281" s="7"/>
      <c r="E281"/>
      <c r="F281"/>
      <c r="G281"/>
      <c r="H281"/>
      <c r="I281"/>
      <c r="J281"/>
      <c r="K281"/>
      <c r="L281"/>
      <c r="M281"/>
      <c r="N281"/>
    </row>
    <row r="282" spans="1:14" x14ac:dyDescent="0.15">
      <c r="A282" s="7"/>
      <c r="E282"/>
      <c r="F282"/>
      <c r="G282"/>
      <c r="H282"/>
      <c r="I282"/>
      <c r="J282"/>
      <c r="K282"/>
      <c r="L282"/>
      <c r="M282"/>
      <c r="N282"/>
    </row>
    <row r="283" spans="1:14" x14ac:dyDescent="0.15">
      <c r="A283" s="7"/>
      <c r="E283"/>
      <c r="F283"/>
      <c r="G283"/>
      <c r="H283"/>
      <c r="I283"/>
      <c r="J283"/>
      <c r="K283"/>
      <c r="L283"/>
      <c r="M283"/>
      <c r="N283"/>
    </row>
    <row r="284" spans="1:14" x14ac:dyDescent="0.15">
      <c r="A284" s="7"/>
      <c r="E284"/>
      <c r="F284"/>
      <c r="G284"/>
      <c r="H284"/>
      <c r="I284"/>
      <c r="J284"/>
      <c r="K284"/>
      <c r="L284"/>
      <c r="M284"/>
      <c r="N284"/>
    </row>
    <row r="285" spans="1:14" x14ac:dyDescent="0.15">
      <c r="A285" s="7"/>
      <c r="E285"/>
      <c r="F285"/>
      <c r="G285"/>
      <c r="H285"/>
      <c r="I285"/>
      <c r="J285"/>
      <c r="K285"/>
      <c r="L285"/>
      <c r="M285"/>
      <c r="N285"/>
    </row>
    <row r="286" spans="1:14" x14ac:dyDescent="0.15">
      <c r="A286" s="7"/>
      <c r="E286"/>
      <c r="F286"/>
      <c r="G286"/>
      <c r="H286"/>
      <c r="I286"/>
      <c r="J286"/>
      <c r="K286"/>
      <c r="L286"/>
      <c r="M286"/>
      <c r="N286"/>
    </row>
    <row r="287" spans="1:14" x14ac:dyDescent="0.15">
      <c r="A287" s="7"/>
      <c r="E287"/>
      <c r="F287"/>
      <c r="G287"/>
      <c r="H287"/>
      <c r="I287"/>
      <c r="J287"/>
      <c r="K287"/>
      <c r="L287"/>
      <c r="M287"/>
      <c r="N287"/>
    </row>
    <row r="288" spans="1:14" x14ac:dyDescent="0.15">
      <c r="A288" s="7"/>
      <c r="E288"/>
      <c r="F288"/>
      <c r="G288"/>
      <c r="H288"/>
      <c r="I288"/>
      <c r="J288"/>
      <c r="K288"/>
      <c r="L288"/>
      <c r="M288"/>
      <c r="N288"/>
    </row>
    <row r="289" spans="1:20" x14ac:dyDescent="0.15">
      <c r="A289" s="7"/>
      <c r="E289"/>
      <c r="F289"/>
      <c r="G289"/>
      <c r="H289"/>
      <c r="I289"/>
      <c r="J289"/>
      <c r="K289"/>
      <c r="L289"/>
      <c r="M289"/>
      <c r="N289"/>
    </row>
    <row r="290" spans="1:20" x14ac:dyDescent="0.15">
      <c r="A290" s="7"/>
      <c r="E290"/>
      <c r="F290"/>
      <c r="G290"/>
      <c r="H290"/>
      <c r="I290"/>
      <c r="J290"/>
      <c r="K290"/>
      <c r="L290"/>
      <c r="M290"/>
      <c r="N290"/>
    </row>
    <row r="291" spans="1:20" x14ac:dyDescent="0.15">
      <c r="A291" s="7"/>
      <c r="E291"/>
      <c r="F291"/>
      <c r="G291"/>
      <c r="H291"/>
      <c r="I291"/>
      <c r="J291"/>
      <c r="K291"/>
      <c r="L291"/>
      <c r="M291"/>
      <c r="N291"/>
    </row>
    <row r="292" spans="1:20" x14ac:dyDescent="0.15">
      <c r="A292" s="7"/>
      <c r="E292"/>
      <c r="F292"/>
      <c r="G292"/>
      <c r="H292"/>
      <c r="I292"/>
      <c r="J292"/>
      <c r="K292"/>
      <c r="L292"/>
      <c r="M292"/>
      <c r="N292"/>
    </row>
    <row r="293" spans="1:20" x14ac:dyDescent="0.15">
      <c r="A293" s="7"/>
    </row>
    <row r="294" spans="1:20" x14ac:dyDescent="0.15">
      <c r="A294" s="7"/>
    </row>
    <row r="295" spans="1:20" x14ac:dyDescent="0.15">
      <c r="A295" s="7"/>
    </row>
    <row r="296" spans="1:20" x14ac:dyDescent="0.15">
      <c r="A296" s="7"/>
    </row>
    <row r="297" spans="1:20" x14ac:dyDescent="0.15">
      <c r="A297" s="7"/>
    </row>
    <row r="298" spans="1:20" x14ac:dyDescent="0.15">
      <c r="A298" s="7"/>
    </row>
    <row r="299" spans="1:20" s="35" customFormat="1" x14ac:dyDescent="0.15">
      <c r="A299" s="7"/>
      <c r="N299" s="36"/>
      <c r="O299" s="84"/>
      <c r="P299" s="84"/>
      <c r="Q299" s="84"/>
      <c r="R299" s="84"/>
      <c r="S299" s="84"/>
      <c r="T299" s="84"/>
    </row>
    <row r="300" spans="1:20" s="35" customFormat="1" x14ac:dyDescent="0.15">
      <c r="A300" s="7"/>
      <c r="N300" s="36"/>
      <c r="O300" s="84"/>
      <c r="P300" s="84"/>
      <c r="Q300" s="84"/>
      <c r="R300" s="84"/>
      <c r="S300" s="84"/>
      <c r="T300" s="84"/>
    </row>
  </sheetData>
  <mergeCells count="506">
    <mergeCell ref="A1:G1"/>
    <mergeCell ref="A2:A4"/>
    <mergeCell ref="B2:B4"/>
    <mergeCell ref="C2:C4"/>
    <mergeCell ref="D2:E3"/>
    <mergeCell ref="F2:F4"/>
    <mergeCell ref="G2:G4"/>
    <mergeCell ref="A5:A6"/>
    <mergeCell ref="B5:B6"/>
    <mergeCell ref="C5:C6"/>
    <mergeCell ref="D5:D6"/>
    <mergeCell ref="E5:E6"/>
    <mergeCell ref="F5:F6"/>
    <mergeCell ref="G5:G6"/>
    <mergeCell ref="N5:N6"/>
    <mergeCell ref="H2:M2"/>
    <mergeCell ref="N2:N4"/>
    <mergeCell ref="H3:M3"/>
    <mergeCell ref="G7:G8"/>
    <mergeCell ref="N7:N8"/>
    <mergeCell ref="A9:A10"/>
    <mergeCell ref="B9:B10"/>
    <mergeCell ref="C9:C10"/>
    <mergeCell ref="D9:D10"/>
    <mergeCell ref="E9:E10"/>
    <mergeCell ref="F9:F10"/>
    <mergeCell ref="G9:G10"/>
    <mergeCell ref="N9:N10"/>
    <mergeCell ref="A7:A8"/>
    <mergeCell ref="B7:B8"/>
    <mergeCell ref="C7:C8"/>
    <mergeCell ref="D7:D8"/>
    <mergeCell ref="E7:E8"/>
    <mergeCell ref="F7:F8"/>
    <mergeCell ref="G11:G12"/>
    <mergeCell ref="N11:N12"/>
    <mergeCell ref="A13:B15"/>
    <mergeCell ref="C13:C15"/>
    <mergeCell ref="D13:D15"/>
    <mergeCell ref="E13:E15"/>
    <mergeCell ref="F13:F15"/>
    <mergeCell ref="A11:A12"/>
    <mergeCell ref="B11:B12"/>
    <mergeCell ref="C11:C12"/>
    <mergeCell ref="D11:D12"/>
    <mergeCell ref="E11:E12"/>
    <mergeCell ref="F11:F12"/>
    <mergeCell ref="G16:G17"/>
    <mergeCell ref="N16:N17"/>
    <mergeCell ref="A18:A19"/>
    <mergeCell ref="B18:B19"/>
    <mergeCell ref="C18:C19"/>
    <mergeCell ref="D18:D19"/>
    <mergeCell ref="E18:E19"/>
    <mergeCell ref="F18:F19"/>
    <mergeCell ref="G18:G19"/>
    <mergeCell ref="N18:N19"/>
    <mergeCell ref="A16:A17"/>
    <mergeCell ref="B16:B17"/>
    <mergeCell ref="C16:C17"/>
    <mergeCell ref="D16:D17"/>
    <mergeCell ref="E16:E17"/>
    <mergeCell ref="F16:F17"/>
    <mergeCell ref="G20:G21"/>
    <mergeCell ref="N20:N21"/>
    <mergeCell ref="A22:A23"/>
    <mergeCell ref="B22:B23"/>
    <mergeCell ref="C22:C23"/>
    <mergeCell ref="D22:D23"/>
    <mergeCell ref="E22:E23"/>
    <mergeCell ref="F22:F23"/>
    <mergeCell ref="G22:G23"/>
    <mergeCell ref="N22:N23"/>
    <mergeCell ref="A20:A21"/>
    <mergeCell ref="B20:B21"/>
    <mergeCell ref="C20:C21"/>
    <mergeCell ref="D20:D21"/>
    <mergeCell ref="E20:E21"/>
    <mergeCell ref="F20:F21"/>
    <mergeCell ref="G24:G25"/>
    <mergeCell ref="N24:N25"/>
    <mergeCell ref="A26:A27"/>
    <mergeCell ref="B26:B27"/>
    <mergeCell ref="C26:C27"/>
    <mergeCell ref="D26:D27"/>
    <mergeCell ref="E26:E27"/>
    <mergeCell ref="F26:F27"/>
    <mergeCell ref="G26:G27"/>
    <mergeCell ref="N26:N27"/>
    <mergeCell ref="A24:A25"/>
    <mergeCell ref="B24:B25"/>
    <mergeCell ref="C24:C25"/>
    <mergeCell ref="D24:D25"/>
    <mergeCell ref="E24:E25"/>
    <mergeCell ref="F24:F25"/>
    <mergeCell ref="G28:G29"/>
    <mergeCell ref="N28:N29"/>
    <mergeCell ref="A30:B32"/>
    <mergeCell ref="C30:C32"/>
    <mergeCell ref="D30:D32"/>
    <mergeCell ref="E30:E32"/>
    <mergeCell ref="F30:F32"/>
    <mergeCell ref="A28:A29"/>
    <mergeCell ref="B28:B29"/>
    <mergeCell ref="C28:C29"/>
    <mergeCell ref="D28:D29"/>
    <mergeCell ref="E28:E29"/>
    <mergeCell ref="F28:F29"/>
    <mergeCell ref="G33:G34"/>
    <mergeCell ref="N33:N34"/>
    <mergeCell ref="A35:A36"/>
    <mergeCell ref="B35:B36"/>
    <mergeCell ref="C35:C36"/>
    <mergeCell ref="D35:D36"/>
    <mergeCell ref="E35:E36"/>
    <mergeCell ref="F35:F36"/>
    <mergeCell ref="G35:G36"/>
    <mergeCell ref="N35:N36"/>
    <mergeCell ref="A33:A34"/>
    <mergeCell ref="B33:B34"/>
    <mergeCell ref="C33:C34"/>
    <mergeCell ref="D33:D34"/>
    <mergeCell ref="E33:E34"/>
    <mergeCell ref="F33:F34"/>
    <mergeCell ref="G37:G38"/>
    <mergeCell ref="N37:N38"/>
    <mergeCell ref="A39:A40"/>
    <mergeCell ref="B39:B40"/>
    <mergeCell ref="C39:C40"/>
    <mergeCell ref="D39:D40"/>
    <mergeCell ref="E39:E40"/>
    <mergeCell ref="F39:F40"/>
    <mergeCell ref="G39:G40"/>
    <mergeCell ref="N39:N40"/>
    <mergeCell ref="A37:A38"/>
    <mergeCell ref="B37:B38"/>
    <mergeCell ref="C37:C38"/>
    <mergeCell ref="D37:D38"/>
    <mergeCell ref="E37:E38"/>
    <mergeCell ref="F37:F38"/>
    <mergeCell ref="G41:G42"/>
    <mergeCell ref="N41:N42"/>
    <mergeCell ref="A43:A44"/>
    <mergeCell ref="B43:B44"/>
    <mergeCell ref="C43:C44"/>
    <mergeCell ref="D43:D44"/>
    <mergeCell ref="E43:E44"/>
    <mergeCell ref="F43:F44"/>
    <mergeCell ref="G43:G44"/>
    <mergeCell ref="N43:N44"/>
    <mergeCell ref="A41:A42"/>
    <mergeCell ref="B41:B42"/>
    <mergeCell ref="C41:C42"/>
    <mergeCell ref="D41:D42"/>
    <mergeCell ref="E41:E42"/>
    <mergeCell ref="F41:F42"/>
    <mergeCell ref="G45:G46"/>
    <mergeCell ref="N45:N46"/>
    <mergeCell ref="A47:B49"/>
    <mergeCell ref="C47:C49"/>
    <mergeCell ref="D47:D49"/>
    <mergeCell ref="E47:E49"/>
    <mergeCell ref="F47:F49"/>
    <mergeCell ref="A45:A46"/>
    <mergeCell ref="B45:B46"/>
    <mergeCell ref="C45:C46"/>
    <mergeCell ref="D45:D46"/>
    <mergeCell ref="E45:E46"/>
    <mergeCell ref="F45:F46"/>
    <mergeCell ref="G50:G51"/>
    <mergeCell ref="N50:N51"/>
    <mergeCell ref="A52:A53"/>
    <mergeCell ref="B52:B53"/>
    <mergeCell ref="C52:C53"/>
    <mergeCell ref="D52:D53"/>
    <mergeCell ref="E52:E53"/>
    <mergeCell ref="F52:F53"/>
    <mergeCell ref="G52:G53"/>
    <mergeCell ref="N52:N53"/>
    <mergeCell ref="A50:A51"/>
    <mergeCell ref="B50:B51"/>
    <mergeCell ref="C50:C51"/>
    <mergeCell ref="D50:D51"/>
    <mergeCell ref="E50:E51"/>
    <mergeCell ref="F50:F51"/>
    <mergeCell ref="A56:A57"/>
    <mergeCell ref="B56:B57"/>
    <mergeCell ref="C56:C57"/>
    <mergeCell ref="D56:D57"/>
    <mergeCell ref="E56:E57"/>
    <mergeCell ref="F56:F57"/>
    <mergeCell ref="G56:G57"/>
    <mergeCell ref="N56:N57"/>
    <mergeCell ref="A54:A55"/>
    <mergeCell ref="B54:B55"/>
    <mergeCell ref="C54:C55"/>
    <mergeCell ref="D54:D55"/>
    <mergeCell ref="E54:E55"/>
    <mergeCell ref="F54:F55"/>
    <mergeCell ref="A60:A61"/>
    <mergeCell ref="B60:B61"/>
    <mergeCell ref="C60:C61"/>
    <mergeCell ref="D60:D61"/>
    <mergeCell ref="E60:E61"/>
    <mergeCell ref="F60:F61"/>
    <mergeCell ref="G60:G61"/>
    <mergeCell ref="N60:N61"/>
    <mergeCell ref="A58:A59"/>
    <mergeCell ref="B58:B59"/>
    <mergeCell ref="C58:C59"/>
    <mergeCell ref="D58:D59"/>
    <mergeCell ref="E58:E59"/>
    <mergeCell ref="F58:F59"/>
    <mergeCell ref="A64:B66"/>
    <mergeCell ref="C64:C66"/>
    <mergeCell ref="D64:D66"/>
    <mergeCell ref="E64:E66"/>
    <mergeCell ref="F64:F66"/>
    <mergeCell ref="A62:A63"/>
    <mergeCell ref="B62:B63"/>
    <mergeCell ref="C62:C63"/>
    <mergeCell ref="D62:D63"/>
    <mergeCell ref="E62:E63"/>
    <mergeCell ref="F62:F63"/>
    <mergeCell ref="A69:A70"/>
    <mergeCell ref="B69:B70"/>
    <mergeCell ref="C69:C70"/>
    <mergeCell ref="D69:D70"/>
    <mergeCell ref="E69:E70"/>
    <mergeCell ref="F69:F70"/>
    <mergeCell ref="G69:G70"/>
    <mergeCell ref="N69:N70"/>
    <mergeCell ref="A67:A68"/>
    <mergeCell ref="B67:B68"/>
    <mergeCell ref="C67:C68"/>
    <mergeCell ref="D67:D68"/>
    <mergeCell ref="E67:E68"/>
    <mergeCell ref="F67:F68"/>
    <mergeCell ref="A73:A74"/>
    <mergeCell ref="B73:B74"/>
    <mergeCell ref="C73:C74"/>
    <mergeCell ref="D73:D74"/>
    <mergeCell ref="E73:E74"/>
    <mergeCell ref="F73:F74"/>
    <mergeCell ref="G73:G74"/>
    <mergeCell ref="N73:N74"/>
    <mergeCell ref="A71:A72"/>
    <mergeCell ref="B71:B72"/>
    <mergeCell ref="C71:C72"/>
    <mergeCell ref="D71:D72"/>
    <mergeCell ref="E71:E72"/>
    <mergeCell ref="F71:F72"/>
    <mergeCell ref="A77:A78"/>
    <mergeCell ref="B77:B78"/>
    <mergeCell ref="C77:C78"/>
    <mergeCell ref="D77:D78"/>
    <mergeCell ref="E77:E78"/>
    <mergeCell ref="F77:F78"/>
    <mergeCell ref="G77:G78"/>
    <mergeCell ref="N77:N78"/>
    <mergeCell ref="A75:A76"/>
    <mergeCell ref="B75:B76"/>
    <mergeCell ref="C75:C76"/>
    <mergeCell ref="D75:D76"/>
    <mergeCell ref="E75:E76"/>
    <mergeCell ref="F75:F76"/>
    <mergeCell ref="A81:B83"/>
    <mergeCell ref="C81:C83"/>
    <mergeCell ref="D81:D83"/>
    <mergeCell ref="E81:E83"/>
    <mergeCell ref="F81:F83"/>
    <mergeCell ref="A79:A80"/>
    <mergeCell ref="B79:B80"/>
    <mergeCell ref="C79:C80"/>
    <mergeCell ref="D79:D80"/>
    <mergeCell ref="E79:E80"/>
    <mergeCell ref="F79:F80"/>
    <mergeCell ref="B87:E87"/>
    <mergeCell ref="F87:G87"/>
    <mergeCell ref="B88:E88"/>
    <mergeCell ref="F88:G88"/>
    <mergeCell ref="B89:E89"/>
    <mergeCell ref="F89:G89"/>
    <mergeCell ref="A84:E84"/>
    <mergeCell ref="F84:G84"/>
    <mergeCell ref="B85:E85"/>
    <mergeCell ref="F85:G85"/>
    <mergeCell ref="B86:E86"/>
    <mergeCell ref="F86:G86"/>
    <mergeCell ref="F91:G91"/>
    <mergeCell ref="F92:G92"/>
    <mergeCell ref="F93:G93"/>
    <mergeCell ref="F94:G94"/>
    <mergeCell ref="O2:T2"/>
    <mergeCell ref="O3:O4"/>
    <mergeCell ref="P3:P4"/>
    <mergeCell ref="Q3:Q4"/>
    <mergeCell ref="R3:R4"/>
    <mergeCell ref="S3:S4"/>
    <mergeCell ref="G79:G80"/>
    <mergeCell ref="N79:N80"/>
    <mergeCell ref="G75:G76"/>
    <mergeCell ref="N75:N76"/>
    <mergeCell ref="G71:G72"/>
    <mergeCell ref="N71:N72"/>
    <mergeCell ref="G67:G68"/>
    <mergeCell ref="N67:N68"/>
    <mergeCell ref="G62:G63"/>
    <mergeCell ref="N62:N63"/>
    <mergeCell ref="G58:G59"/>
    <mergeCell ref="N58:N59"/>
    <mergeCell ref="G54:G55"/>
    <mergeCell ref="N54:N55"/>
    <mergeCell ref="O7:O8"/>
    <mergeCell ref="P7:P8"/>
    <mergeCell ref="Q7:Q8"/>
    <mergeCell ref="R7:R8"/>
    <mergeCell ref="S7:S8"/>
    <mergeCell ref="T7:T8"/>
    <mergeCell ref="T3:T4"/>
    <mergeCell ref="O5:O6"/>
    <mergeCell ref="P5:P6"/>
    <mergeCell ref="Q5:Q6"/>
    <mergeCell ref="R5:R6"/>
    <mergeCell ref="S5:S6"/>
    <mergeCell ref="T5:T6"/>
    <mergeCell ref="O11:O12"/>
    <mergeCell ref="P11:P12"/>
    <mergeCell ref="Q11:Q12"/>
    <mergeCell ref="R11:R12"/>
    <mergeCell ref="S11:S12"/>
    <mergeCell ref="T11:T12"/>
    <mergeCell ref="O9:O10"/>
    <mergeCell ref="P9:P10"/>
    <mergeCell ref="Q9:Q10"/>
    <mergeCell ref="R9:R10"/>
    <mergeCell ref="S9:S10"/>
    <mergeCell ref="T9:T10"/>
    <mergeCell ref="O18:O19"/>
    <mergeCell ref="P18:P19"/>
    <mergeCell ref="Q18:Q19"/>
    <mergeCell ref="R18:R19"/>
    <mergeCell ref="S18:S19"/>
    <mergeCell ref="T18:T19"/>
    <mergeCell ref="O16:O17"/>
    <mergeCell ref="P16:P17"/>
    <mergeCell ref="Q16:Q17"/>
    <mergeCell ref="R16:R17"/>
    <mergeCell ref="S16:S17"/>
    <mergeCell ref="T16:T17"/>
    <mergeCell ref="O22:O23"/>
    <mergeCell ref="P22:P23"/>
    <mergeCell ref="Q22:Q23"/>
    <mergeCell ref="R22:R23"/>
    <mergeCell ref="S22:S23"/>
    <mergeCell ref="T22:T23"/>
    <mergeCell ref="O20:O21"/>
    <mergeCell ref="P20:P21"/>
    <mergeCell ref="Q20:Q21"/>
    <mergeCell ref="R20:R21"/>
    <mergeCell ref="S20:S21"/>
    <mergeCell ref="T20:T21"/>
    <mergeCell ref="O26:O27"/>
    <mergeCell ref="P26:P27"/>
    <mergeCell ref="Q26:Q27"/>
    <mergeCell ref="R26:R27"/>
    <mergeCell ref="S26:S27"/>
    <mergeCell ref="T26:T27"/>
    <mergeCell ref="O24:O25"/>
    <mergeCell ref="P24:P25"/>
    <mergeCell ref="Q24:Q25"/>
    <mergeCell ref="R24:R25"/>
    <mergeCell ref="S24:S25"/>
    <mergeCell ref="T24:T25"/>
    <mergeCell ref="O33:O34"/>
    <mergeCell ref="P33:P34"/>
    <mergeCell ref="Q33:Q34"/>
    <mergeCell ref="R33:R34"/>
    <mergeCell ref="S33:S34"/>
    <mergeCell ref="T33:T34"/>
    <mergeCell ref="O28:O29"/>
    <mergeCell ref="P28:P29"/>
    <mergeCell ref="Q28:Q29"/>
    <mergeCell ref="R28:R29"/>
    <mergeCell ref="S28:S29"/>
    <mergeCell ref="T28:T29"/>
    <mergeCell ref="O37:O38"/>
    <mergeCell ref="P37:P38"/>
    <mergeCell ref="Q37:Q38"/>
    <mergeCell ref="R37:R38"/>
    <mergeCell ref="S37:S38"/>
    <mergeCell ref="T37:T38"/>
    <mergeCell ref="O35:O36"/>
    <mergeCell ref="P35:P36"/>
    <mergeCell ref="Q35:Q36"/>
    <mergeCell ref="R35:R36"/>
    <mergeCell ref="S35:S36"/>
    <mergeCell ref="T35:T36"/>
    <mergeCell ref="O41:O42"/>
    <mergeCell ref="P41:P42"/>
    <mergeCell ref="Q41:Q42"/>
    <mergeCell ref="R41:R42"/>
    <mergeCell ref="S41:S42"/>
    <mergeCell ref="T41:T42"/>
    <mergeCell ref="O39:O40"/>
    <mergeCell ref="P39:P40"/>
    <mergeCell ref="Q39:Q40"/>
    <mergeCell ref="R39:R40"/>
    <mergeCell ref="S39:S40"/>
    <mergeCell ref="T39:T40"/>
    <mergeCell ref="O45:O46"/>
    <mergeCell ref="P45:P46"/>
    <mergeCell ref="Q45:Q46"/>
    <mergeCell ref="R45:R46"/>
    <mergeCell ref="S45:S46"/>
    <mergeCell ref="T45:T46"/>
    <mergeCell ref="O43:O44"/>
    <mergeCell ref="P43:P44"/>
    <mergeCell ref="Q43:Q44"/>
    <mergeCell ref="R43:R44"/>
    <mergeCell ref="S43:S44"/>
    <mergeCell ref="T43:T44"/>
    <mergeCell ref="O52:O53"/>
    <mergeCell ref="P52:P53"/>
    <mergeCell ref="Q52:Q53"/>
    <mergeCell ref="R52:R53"/>
    <mergeCell ref="S52:S53"/>
    <mergeCell ref="T52:T53"/>
    <mergeCell ref="O50:O51"/>
    <mergeCell ref="P50:P51"/>
    <mergeCell ref="Q50:Q51"/>
    <mergeCell ref="R50:R51"/>
    <mergeCell ref="S50:S51"/>
    <mergeCell ref="T50:T51"/>
    <mergeCell ref="O56:O57"/>
    <mergeCell ref="P56:P57"/>
    <mergeCell ref="Q56:Q57"/>
    <mergeCell ref="R56:R57"/>
    <mergeCell ref="S56:S57"/>
    <mergeCell ref="T56:T57"/>
    <mergeCell ref="O54:O55"/>
    <mergeCell ref="P54:P55"/>
    <mergeCell ref="Q54:Q55"/>
    <mergeCell ref="R54:R55"/>
    <mergeCell ref="S54:S55"/>
    <mergeCell ref="T54:T55"/>
    <mergeCell ref="O60:O61"/>
    <mergeCell ref="P60:P61"/>
    <mergeCell ref="Q60:Q61"/>
    <mergeCell ref="R60:R61"/>
    <mergeCell ref="S60:S61"/>
    <mergeCell ref="T60:T61"/>
    <mergeCell ref="O58:O59"/>
    <mergeCell ref="P58:P59"/>
    <mergeCell ref="Q58:Q59"/>
    <mergeCell ref="R58:R59"/>
    <mergeCell ref="S58:S59"/>
    <mergeCell ref="T58:T59"/>
    <mergeCell ref="O67:O68"/>
    <mergeCell ref="P67:P68"/>
    <mergeCell ref="Q67:Q68"/>
    <mergeCell ref="R67:R68"/>
    <mergeCell ref="S67:S68"/>
    <mergeCell ref="T67:T68"/>
    <mergeCell ref="O62:O63"/>
    <mergeCell ref="P62:P63"/>
    <mergeCell ref="Q62:Q63"/>
    <mergeCell ref="R62:R63"/>
    <mergeCell ref="S62:S63"/>
    <mergeCell ref="T62:T63"/>
    <mergeCell ref="O71:O72"/>
    <mergeCell ref="P71:P72"/>
    <mergeCell ref="Q71:Q72"/>
    <mergeCell ref="R71:R72"/>
    <mergeCell ref="S71:S72"/>
    <mergeCell ref="T71:T72"/>
    <mergeCell ref="O69:O70"/>
    <mergeCell ref="P69:P70"/>
    <mergeCell ref="Q69:Q70"/>
    <mergeCell ref="R69:R70"/>
    <mergeCell ref="S69:S70"/>
    <mergeCell ref="T69:T70"/>
    <mergeCell ref="O75:O76"/>
    <mergeCell ref="P75:P76"/>
    <mergeCell ref="Q75:Q76"/>
    <mergeCell ref="R75:R76"/>
    <mergeCell ref="S75:S76"/>
    <mergeCell ref="T75:T76"/>
    <mergeCell ref="O73:O74"/>
    <mergeCell ref="P73:P74"/>
    <mergeCell ref="Q73:Q74"/>
    <mergeCell ref="R73:R74"/>
    <mergeCell ref="S73:S74"/>
    <mergeCell ref="T73:T74"/>
    <mergeCell ref="O79:O80"/>
    <mergeCell ref="P79:P80"/>
    <mergeCell ref="Q79:Q80"/>
    <mergeCell ref="R79:R80"/>
    <mergeCell ref="S79:S80"/>
    <mergeCell ref="T79:T80"/>
    <mergeCell ref="O77:O78"/>
    <mergeCell ref="P77:P78"/>
    <mergeCell ref="Q77:Q78"/>
    <mergeCell ref="R77:R78"/>
    <mergeCell ref="S77:S78"/>
    <mergeCell ref="T77:T78"/>
  </mergeCells>
  <phoneticPr fontId="7"/>
  <pageMargins left="0.7" right="0.7" top="0.75" bottom="0.75" header="0.3" footer="0.3"/>
  <pageSetup paperSize="8" scale="5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6"/>
  <sheetViews>
    <sheetView topLeftCell="A31" zoomScale="70" zoomScaleNormal="70" workbookViewId="0">
      <selection activeCell="E41" sqref="E41:E42"/>
    </sheetView>
  </sheetViews>
  <sheetFormatPr defaultRowHeight="14.25" x14ac:dyDescent="0.15"/>
  <cols>
    <col min="1" max="1" width="5.75" style="6" bestFit="1" customWidth="1"/>
    <col min="2" max="2" width="4.25" style="35" bestFit="1" customWidth="1"/>
    <col min="3" max="3" width="7.125" style="35" bestFit="1" customWidth="1"/>
    <col min="4" max="4" width="52.5" style="35" customWidth="1"/>
    <col min="5" max="5" width="20" style="35" bestFit="1" customWidth="1"/>
    <col min="6" max="6" width="7.625" style="35" bestFit="1" customWidth="1"/>
    <col min="7" max="7" width="18" style="35" customWidth="1"/>
    <col min="8" max="8" width="8.5" style="35" customWidth="1"/>
    <col min="9" max="13" width="8.625" style="35" bestFit="1" customWidth="1"/>
    <col min="14" max="14" width="26.125" style="36" customWidth="1"/>
    <col min="15" max="15" width="8" style="84" bestFit="1" customWidth="1"/>
    <col min="16" max="20" width="6.875" style="84" bestFit="1" customWidth="1"/>
    <col min="22" max="27" width="3" bestFit="1" customWidth="1"/>
  </cols>
  <sheetData>
    <row r="1" spans="1:27" ht="15" thickBot="1" x14ac:dyDescent="0.2">
      <c r="A1" s="476" t="s">
        <v>83</v>
      </c>
      <c r="B1" s="476"/>
      <c r="C1" s="476"/>
      <c r="D1" s="476"/>
      <c r="E1" s="476"/>
      <c r="F1" s="476"/>
      <c r="G1" s="476"/>
      <c r="H1" s="60"/>
      <c r="I1" s="60"/>
      <c r="J1" s="60"/>
      <c r="K1" s="60"/>
      <c r="L1" s="60"/>
      <c r="M1" s="60"/>
      <c r="N1" s="61"/>
    </row>
    <row r="2" spans="1:27" ht="15" thickBot="1" x14ac:dyDescent="0.2">
      <c r="A2" s="504" t="s">
        <v>0</v>
      </c>
      <c r="B2" s="511" t="s">
        <v>1</v>
      </c>
      <c r="C2" s="514" t="s">
        <v>37</v>
      </c>
      <c r="D2" s="904" t="s">
        <v>2</v>
      </c>
      <c r="E2" s="905"/>
      <c r="F2" s="515" t="s">
        <v>3</v>
      </c>
      <c r="G2" s="491" t="s">
        <v>4</v>
      </c>
      <c r="H2" s="494" t="s">
        <v>5</v>
      </c>
      <c r="I2" s="495"/>
      <c r="J2" s="495"/>
      <c r="K2" s="495"/>
      <c r="L2" s="495"/>
      <c r="M2" s="496"/>
      <c r="N2" s="485" t="s">
        <v>6</v>
      </c>
      <c r="O2" s="565" t="s">
        <v>68</v>
      </c>
      <c r="P2" s="566"/>
      <c r="Q2" s="566"/>
      <c r="R2" s="566"/>
      <c r="S2" s="566"/>
      <c r="T2" s="567"/>
    </row>
    <row r="3" spans="1:27" ht="13.5" x14ac:dyDescent="0.15">
      <c r="A3" s="505"/>
      <c r="B3" s="512"/>
      <c r="C3" s="512"/>
      <c r="D3" s="516"/>
      <c r="E3" s="906"/>
      <c r="F3" s="516"/>
      <c r="G3" s="492"/>
      <c r="H3" s="488" t="s">
        <v>7</v>
      </c>
      <c r="I3" s="489"/>
      <c r="J3" s="489"/>
      <c r="K3" s="489"/>
      <c r="L3" s="489"/>
      <c r="M3" s="490"/>
      <c r="N3" s="486"/>
      <c r="O3" s="568" t="s">
        <v>69</v>
      </c>
      <c r="P3" s="570" t="s">
        <v>70</v>
      </c>
      <c r="Q3" s="570" t="s">
        <v>71</v>
      </c>
      <c r="R3" s="570" t="s">
        <v>72</v>
      </c>
      <c r="S3" s="570" t="s">
        <v>73</v>
      </c>
      <c r="T3" s="572" t="s">
        <v>74</v>
      </c>
    </row>
    <row r="4" spans="1:27" thickBot="1" x14ac:dyDescent="0.2">
      <c r="A4" s="506"/>
      <c r="B4" s="513"/>
      <c r="C4" s="513"/>
      <c r="D4" s="256" t="s">
        <v>8</v>
      </c>
      <c r="E4" s="257" t="s">
        <v>9</v>
      </c>
      <c r="F4" s="517"/>
      <c r="G4" s="493"/>
      <c r="H4" s="62" t="s">
        <v>10</v>
      </c>
      <c r="I4" s="63" t="s">
        <v>11</v>
      </c>
      <c r="J4" s="63" t="s">
        <v>12</v>
      </c>
      <c r="K4" s="63" t="s">
        <v>13</v>
      </c>
      <c r="L4" s="63" t="s">
        <v>14</v>
      </c>
      <c r="M4" s="63" t="s">
        <v>15</v>
      </c>
      <c r="N4" s="487"/>
      <c r="O4" s="569"/>
      <c r="P4" s="571"/>
      <c r="Q4" s="571"/>
      <c r="R4" s="571"/>
      <c r="S4" s="571"/>
      <c r="T4" s="573"/>
    </row>
    <row r="5" spans="1:27" ht="23.1" customHeight="1" x14ac:dyDescent="0.15">
      <c r="A5" s="927">
        <v>2</v>
      </c>
      <c r="B5" s="928" t="s">
        <v>18</v>
      </c>
      <c r="C5" s="929">
        <f>年間行事!Z4</f>
        <v>0</v>
      </c>
      <c r="D5" s="930" t="str">
        <f>年間行事!Y6</f>
        <v>安全指導点検
マット撤収(6)</v>
      </c>
      <c r="E5" s="932"/>
      <c r="F5" s="933"/>
      <c r="G5" s="935"/>
      <c r="H5" s="264"/>
      <c r="I5" s="264"/>
      <c r="J5" s="264"/>
      <c r="K5" s="264"/>
      <c r="L5" s="264"/>
      <c r="M5" s="264">
        <v>1</v>
      </c>
      <c r="N5" s="936"/>
      <c r="O5" s="839">
        <f>V5-H5-H6</f>
        <v>0</v>
      </c>
      <c r="P5" s="840">
        <f t="shared" ref="P5:T5" si="0">W5-I5-I6</f>
        <v>0</v>
      </c>
      <c r="Q5" s="840">
        <f t="shared" si="0"/>
        <v>0</v>
      </c>
      <c r="R5" s="840">
        <f t="shared" si="0"/>
        <v>0</v>
      </c>
      <c r="S5" s="840">
        <f t="shared" si="0"/>
        <v>0</v>
      </c>
      <c r="T5" s="841">
        <f t="shared" si="0"/>
        <v>0</v>
      </c>
      <c r="V5">
        <v>5</v>
      </c>
      <c r="W5">
        <v>5</v>
      </c>
      <c r="X5">
        <v>5</v>
      </c>
      <c r="Y5">
        <v>6</v>
      </c>
      <c r="Z5">
        <v>6</v>
      </c>
      <c r="AA5">
        <v>6</v>
      </c>
    </row>
    <row r="6" spans="1:27" ht="23.1" customHeight="1" x14ac:dyDescent="0.15">
      <c r="A6" s="887"/>
      <c r="B6" s="892"/>
      <c r="C6" s="890"/>
      <c r="D6" s="931"/>
      <c r="E6" s="808"/>
      <c r="F6" s="934"/>
      <c r="G6" s="806"/>
      <c r="H6" s="250">
        <v>5</v>
      </c>
      <c r="I6" s="250">
        <v>5</v>
      </c>
      <c r="J6" s="250">
        <v>5</v>
      </c>
      <c r="K6" s="250">
        <v>6</v>
      </c>
      <c r="L6" s="250">
        <v>6</v>
      </c>
      <c r="M6" s="250">
        <v>5</v>
      </c>
      <c r="N6" s="804"/>
      <c r="O6" s="727"/>
      <c r="P6" s="729"/>
      <c r="Q6" s="729"/>
      <c r="R6" s="729"/>
      <c r="S6" s="729"/>
      <c r="T6" s="731"/>
    </row>
    <row r="7" spans="1:27" ht="23.1" customHeight="1" x14ac:dyDescent="0.15">
      <c r="A7" s="873">
        <v>3</v>
      </c>
      <c r="B7" s="914" t="s">
        <v>20</v>
      </c>
      <c r="C7" s="877" t="str">
        <f>年間行事!Z6</f>
        <v>朝</v>
      </c>
      <c r="D7" s="921" t="str">
        <f>年間行事!Y8</f>
        <v>文化の日</v>
      </c>
      <c r="E7" s="922"/>
      <c r="F7" s="937"/>
      <c r="G7" s="864"/>
      <c r="H7" s="281"/>
      <c r="I7" s="281"/>
      <c r="J7" s="281"/>
      <c r="K7" s="281"/>
      <c r="L7" s="281"/>
      <c r="M7" s="281"/>
      <c r="N7" s="811"/>
      <c r="O7" s="910"/>
      <c r="P7" s="911"/>
      <c r="Q7" s="911"/>
      <c r="R7" s="911"/>
      <c r="S7" s="911"/>
      <c r="T7" s="912"/>
      <c r="V7">
        <v>5</v>
      </c>
      <c r="W7">
        <v>5</v>
      </c>
      <c r="X7">
        <v>6</v>
      </c>
      <c r="Y7">
        <v>6</v>
      </c>
      <c r="Z7">
        <v>6</v>
      </c>
      <c r="AA7">
        <v>6</v>
      </c>
    </row>
    <row r="8" spans="1:27" ht="23.1" customHeight="1" x14ac:dyDescent="0.15">
      <c r="A8" s="874"/>
      <c r="B8" s="884"/>
      <c r="C8" s="878"/>
      <c r="D8" s="921"/>
      <c r="E8" s="923"/>
      <c r="F8" s="917"/>
      <c r="G8" s="865"/>
      <c r="H8" s="282"/>
      <c r="I8" s="282"/>
      <c r="J8" s="282"/>
      <c r="K8" s="282"/>
      <c r="L8" s="282"/>
      <c r="M8" s="282"/>
      <c r="N8" s="797"/>
      <c r="O8" s="606"/>
      <c r="P8" s="607"/>
      <c r="Q8" s="607"/>
      <c r="R8" s="607"/>
      <c r="S8" s="607"/>
      <c r="T8" s="599"/>
    </row>
    <row r="9" spans="1:27" ht="23.1" customHeight="1" x14ac:dyDescent="0.15">
      <c r="A9" s="891">
        <v>4</v>
      </c>
      <c r="B9" s="902" t="s">
        <v>64</v>
      </c>
      <c r="C9" s="889">
        <f>年間行事!Z8</f>
        <v>0</v>
      </c>
      <c r="D9" s="924" t="str">
        <f>年間行事!Y10</f>
        <v>学習補充</v>
      </c>
      <c r="E9" s="925"/>
      <c r="F9" s="809"/>
      <c r="G9" s="805"/>
      <c r="H9" s="249"/>
      <c r="I9" s="249"/>
      <c r="J9" s="249"/>
      <c r="K9" s="249"/>
      <c r="L9" s="249"/>
      <c r="M9" s="249"/>
      <c r="N9" s="814"/>
      <c r="O9" s="726">
        <f t="shared" ref="O9" si="1">V9-H9-H10</f>
        <v>0</v>
      </c>
      <c r="P9" s="728">
        <f t="shared" ref="P9" si="2">W9-I9-I10</f>
        <v>0</v>
      </c>
      <c r="Q9" s="728">
        <f t="shared" ref="Q9" si="3">X9-J9-J10</f>
        <v>0</v>
      </c>
      <c r="R9" s="728">
        <f t="shared" ref="R9" si="4">Y9-K9-K10</f>
        <v>0</v>
      </c>
      <c r="S9" s="728">
        <f t="shared" ref="S9" si="5">Z9-L9-L10</f>
        <v>0</v>
      </c>
      <c r="T9" s="730">
        <f t="shared" ref="T9" si="6">AA9-M9-M10</f>
        <v>0</v>
      </c>
      <c r="V9">
        <v>4</v>
      </c>
      <c r="W9">
        <v>4</v>
      </c>
      <c r="X9">
        <v>5</v>
      </c>
      <c r="Y9">
        <v>5</v>
      </c>
      <c r="Z9">
        <v>5</v>
      </c>
      <c r="AA9">
        <v>5</v>
      </c>
    </row>
    <row r="10" spans="1:27" ht="23.1" customHeight="1" x14ac:dyDescent="0.15">
      <c r="A10" s="887"/>
      <c r="B10" s="892"/>
      <c r="C10" s="890"/>
      <c r="D10" s="924"/>
      <c r="E10" s="926"/>
      <c r="F10" s="810"/>
      <c r="G10" s="806"/>
      <c r="H10" s="250">
        <v>4</v>
      </c>
      <c r="I10" s="250">
        <v>4</v>
      </c>
      <c r="J10" s="250">
        <v>5</v>
      </c>
      <c r="K10" s="250">
        <v>5</v>
      </c>
      <c r="L10" s="250">
        <v>5</v>
      </c>
      <c r="M10" s="250">
        <v>5</v>
      </c>
      <c r="N10" s="804"/>
      <c r="O10" s="727"/>
      <c r="P10" s="729"/>
      <c r="Q10" s="729"/>
      <c r="R10" s="729"/>
      <c r="S10" s="729"/>
      <c r="T10" s="731"/>
    </row>
    <row r="11" spans="1:27" ht="23.1" customHeight="1" x14ac:dyDescent="0.15">
      <c r="A11" s="891">
        <v>5</v>
      </c>
      <c r="B11" s="902" t="s">
        <v>63</v>
      </c>
      <c r="C11" s="889" t="str">
        <f>年間行事!Z10</f>
        <v>学</v>
      </c>
      <c r="D11" s="924" t="str">
        <f>年間行事!Y12</f>
        <v>1～5年5時間授業(会場準備のため)　会場準備(6)P6</v>
      </c>
      <c r="E11" s="925"/>
      <c r="F11" s="809"/>
      <c r="G11" s="805"/>
      <c r="H11" s="249"/>
      <c r="I11" s="249"/>
      <c r="J11" s="249"/>
      <c r="K11" s="249"/>
      <c r="L11" s="249"/>
      <c r="M11" s="249">
        <v>1</v>
      </c>
      <c r="N11" s="814"/>
      <c r="O11" s="726">
        <f t="shared" ref="O11" si="7">V11-H11-H12</f>
        <v>0</v>
      </c>
      <c r="P11" s="728">
        <f t="shared" ref="P11" si="8">W11-I11-I12</f>
        <v>0</v>
      </c>
      <c r="Q11" s="728">
        <f t="shared" ref="Q11" si="9">X11-J11-J12</f>
        <v>1</v>
      </c>
      <c r="R11" s="728">
        <f t="shared" ref="R11" si="10">Y11-K11-K12</f>
        <v>1</v>
      </c>
      <c r="S11" s="728">
        <f t="shared" ref="S11" si="11">Z11-L11-L12</f>
        <v>1</v>
      </c>
      <c r="T11" s="730">
        <f t="shared" ref="T11" si="12">AA11-M11-M12</f>
        <v>0</v>
      </c>
      <c r="V11">
        <v>5</v>
      </c>
      <c r="W11">
        <v>5</v>
      </c>
      <c r="X11">
        <v>6</v>
      </c>
      <c r="Y11">
        <v>6</v>
      </c>
      <c r="Z11">
        <v>6</v>
      </c>
      <c r="AA11">
        <v>6</v>
      </c>
    </row>
    <row r="12" spans="1:27" ht="23.1" customHeight="1" x14ac:dyDescent="0.15">
      <c r="A12" s="887"/>
      <c r="B12" s="892"/>
      <c r="C12" s="890"/>
      <c r="D12" s="924"/>
      <c r="E12" s="926"/>
      <c r="F12" s="810"/>
      <c r="G12" s="806"/>
      <c r="H12" s="250">
        <v>5</v>
      </c>
      <c r="I12" s="250">
        <v>5</v>
      </c>
      <c r="J12" s="250">
        <v>5</v>
      </c>
      <c r="K12" s="250">
        <v>5</v>
      </c>
      <c r="L12" s="250">
        <v>5</v>
      </c>
      <c r="M12" s="250">
        <v>5</v>
      </c>
      <c r="N12" s="804"/>
      <c r="O12" s="727"/>
      <c r="P12" s="729"/>
      <c r="Q12" s="729"/>
      <c r="R12" s="729"/>
      <c r="S12" s="729"/>
      <c r="T12" s="731"/>
    </row>
    <row r="13" spans="1:27" ht="23.1" customHeight="1" x14ac:dyDescent="0.15">
      <c r="A13" s="891">
        <v>6</v>
      </c>
      <c r="B13" s="902" t="s">
        <v>23</v>
      </c>
      <c r="C13" s="889">
        <f>年間行事!Z12</f>
        <v>0</v>
      </c>
      <c r="D13" s="924" t="str">
        <f>年間行事!Y14</f>
        <v>クラブ⑧　
読書月間終</v>
      </c>
      <c r="E13" s="925"/>
      <c r="F13" s="809"/>
      <c r="G13" s="805"/>
      <c r="H13" s="249"/>
      <c r="I13" s="249"/>
      <c r="J13" s="249"/>
      <c r="K13" s="249"/>
      <c r="L13" s="249"/>
      <c r="M13" s="249"/>
      <c r="N13" s="814"/>
      <c r="O13" s="726">
        <f t="shared" ref="O13" si="13">V13-H13-H14</f>
        <v>0</v>
      </c>
      <c r="P13" s="728">
        <f t="shared" ref="P13" si="14">W13-I13-I14</f>
        <v>0</v>
      </c>
      <c r="Q13" s="728">
        <f t="shared" ref="Q13" si="15">X13-J13-J14</f>
        <v>0</v>
      </c>
      <c r="R13" s="728">
        <f t="shared" ref="R13" si="16">Y13-K13-K14</f>
        <v>0</v>
      </c>
      <c r="S13" s="728">
        <f t="shared" ref="S13" si="17">Z13-L13-L14</f>
        <v>0</v>
      </c>
      <c r="T13" s="730">
        <f t="shared" ref="T13" si="18">AA13-M13-M14</f>
        <v>0</v>
      </c>
      <c r="V13">
        <v>5</v>
      </c>
      <c r="W13">
        <v>5</v>
      </c>
      <c r="X13">
        <v>5</v>
      </c>
      <c r="Y13">
        <v>5</v>
      </c>
      <c r="Z13">
        <v>5</v>
      </c>
      <c r="AA13">
        <v>5</v>
      </c>
    </row>
    <row r="14" spans="1:27" ht="23.1" customHeight="1" x14ac:dyDescent="0.15">
      <c r="A14" s="887"/>
      <c r="B14" s="892"/>
      <c r="C14" s="890"/>
      <c r="D14" s="924"/>
      <c r="E14" s="926"/>
      <c r="F14" s="810"/>
      <c r="G14" s="806"/>
      <c r="H14" s="250">
        <v>5</v>
      </c>
      <c r="I14" s="250">
        <v>5</v>
      </c>
      <c r="J14" s="250">
        <v>5</v>
      </c>
      <c r="K14" s="250">
        <v>5</v>
      </c>
      <c r="L14" s="250">
        <v>5</v>
      </c>
      <c r="M14" s="250">
        <v>5</v>
      </c>
      <c r="N14" s="804"/>
      <c r="O14" s="727"/>
      <c r="P14" s="729"/>
      <c r="Q14" s="729"/>
      <c r="R14" s="729"/>
      <c r="S14" s="729"/>
      <c r="T14" s="731"/>
    </row>
    <row r="15" spans="1:27" ht="23.1" customHeight="1" x14ac:dyDescent="0.15">
      <c r="A15" s="883">
        <v>7</v>
      </c>
      <c r="B15" s="875" t="s">
        <v>16</v>
      </c>
      <c r="C15" s="877">
        <f>年間行事!Z14</f>
        <v>0</v>
      </c>
      <c r="D15" s="921">
        <f>年間行事!Y16</f>
        <v>0</v>
      </c>
      <c r="E15" s="922"/>
      <c r="F15" s="881"/>
      <c r="G15" s="864"/>
      <c r="H15" s="260"/>
      <c r="I15" s="260"/>
      <c r="J15" s="260"/>
      <c r="K15" s="260"/>
      <c r="L15" s="260"/>
      <c r="M15" s="260"/>
      <c r="N15" s="811"/>
      <c r="O15" s="580"/>
      <c r="P15" s="581"/>
      <c r="Q15" s="581"/>
      <c r="R15" s="581"/>
      <c r="S15" s="581"/>
      <c r="T15" s="582"/>
      <c r="V15">
        <v>3</v>
      </c>
      <c r="W15">
        <v>3</v>
      </c>
      <c r="X15">
        <v>3</v>
      </c>
      <c r="Y15">
        <v>3</v>
      </c>
      <c r="Z15">
        <v>3</v>
      </c>
      <c r="AA15">
        <v>3</v>
      </c>
    </row>
    <row r="16" spans="1:27" ht="23.1" customHeight="1" x14ac:dyDescent="0.15">
      <c r="A16" s="874"/>
      <c r="B16" s="914"/>
      <c r="C16" s="878"/>
      <c r="D16" s="921"/>
      <c r="E16" s="923"/>
      <c r="F16" s="885"/>
      <c r="G16" s="865"/>
      <c r="H16" s="258"/>
      <c r="I16" s="258"/>
      <c r="J16" s="258"/>
      <c r="K16" s="258"/>
      <c r="L16" s="258"/>
      <c r="M16" s="258"/>
      <c r="N16" s="797"/>
      <c r="O16" s="580"/>
      <c r="P16" s="581"/>
      <c r="Q16" s="581"/>
      <c r="R16" s="581"/>
      <c r="S16" s="581"/>
      <c r="T16" s="582"/>
    </row>
    <row r="17" spans="1:27" ht="23.1" customHeight="1" x14ac:dyDescent="0.15">
      <c r="A17" s="883">
        <v>8</v>
      </c>
      <c r="B17" s="875" t="s">
        <v>17</v>
      </c>
      <c r="C17" s="877">
        <f>年間行事!Z16</f>
        <v>0</v>
      </c>
      <c r="D17" s="919">
        <f>年間行事!Y18</f>
        <v>0</v>
      </c>
      <c r="E17" s="879"/>
      <c r="F17" s="881"/>
      <c r="G17" s="864"/>
      <c r="H17" s="260"/>
      <c r="I17" s="260"/>
      <c r="J17" s="260"/>
      <c r="K17" s="260"/>
      <c r="L17" s="260"/>
      <c r="M17" s="260"/>
      <c r="N17" s="811"/>
      <c r="O17" s="580"/>
      <c r="P17" s="581"/>
      <c r="Q17" s="581"/>
      <c r="R17" s="581"/>
      <c r="S17" s="581"/>
      <c r="T17" s="582"/>
    </row>
    <row r="18" spans="1:27" ht="23.1" customHeight="1" thickBot="1" x14ac:dyDescent="0.2">
      <c r="A18" s="918"/>
      <c r="B18" s="876"/>
      <c r="C18" s="878"/>
      <c r="D18" s="920"/>
      <c r="E18" s="880"/>
      <c r="F18" s="882"/>
      <c r="G18" s="865"/>
      <c r="H18" s="259"/>
      <c r="I18" s="259"/>
      <c r="J18" s="259"/>
      <c r="K18" s="259"/>
      <c r="L18" s="259"/>
      <c r="M18" s="259"/>
      <c r="N18" s="797"/>
      <c r="O18" s="583"/>
      <c r="P18" s="584"/>
      <c r="Q18" s="584"/>
      <c r="R18" s="584"/>
      <c r="S18" s="584"/>
      <c r="T18" s="585"/>
    </row>
    <row r="19" spans="1:27" ht="23.1" customHeight="1" x14ac:dyDescent="0.15">
      <c r="A19" s="554">
        <v>11</v>
      </c>
      <c r="B19" s="555"/>
      <c r="C19" s="560" t="s">
        <v>38</v>
      </c>
      <c r="D19" s="555">
        <v>1</v>
      </c>
      <c r="E19" s="560" t="s">
        <v>39</v>
      </c>
      <c r="F19" s="524"/>
      <c r="G19" s="64" t="s">
        <v>24</v>
      </c>
      <c r="H19" s="65">
        <f t="shared" ref="H19:M20" si="19">SUM(H5,H7,H9,H11,H13,H15,H17)</f>
        <v>0</v>
      </c>
      <c r="I19" s="65">
        <f t="shared" si="19"/>
        <v>0</v>
      </c>
      <c r="J19" s="65">
        <f t="shared" si="19"/>
        <v>0</v>
      </c>
      <c r="K19" s="65">
        <f t="shared" si="19"/>
        <v>0</v>
      </c>
      <c r="L19" s="65">
        <f t="shared" si="19"/>
        <v>0</v>
      </c>
      <c r="M19" s="65">
        <f t="shared" si="19"/>
        <v>2</v>
      </c>
      <c r="N19" s="261"/>
      <c r="O19" s="306"/>
      <c r="P19" s="307"/>
      <c r="Q19" s="307"/>
      <c r="R19" s="307"/>
      <c r="S19" s="307"/>
      <c r="T19" s="308"/>
    </row>
    <row r="20" spans="1:27" ht="23.1" customHeight="1" x14ac:dyDescent="0.15">
      <c r="A20" s="556"/>
      <c r="B20" s="557"/>
      <c r="C20" s="561"/>
      <c r="D20" s="557"/>
      <c r="E20" s="561"/>
      <c r="F20" s="525"/>
      <c r="G20" s="66" t="s">
        <v>25</v>
      </c>
      <c r="H20" s="67">
        <f t="shared" si="19"/>
        <v>19</v>
      </c>
      <c r="I20" s="67">
        <f t="shared" si="19"/>
        <v>19</v>
      </c>
      <c r="J20" s="67">
        <f t="shared" si="19"/>
        <v>20</v>
      </c>
      <c r="K20" s="67">
        <f t="shared" si="19"/>
        <v>21</v>
      </c>
      <c r="L20" s="67">
        <f t="shared" si="19"/>
        <v>21</v>
      </c>
      <c r="M20" s="67">
        <f t="shared" si="19"/>
        <v>20</v>
      </c>
      <c r="N20" s="262"/>
      <c r="O20" s="171"/>
      <c r="P20" s="23"/>
      <c r="Q20" s="23"/>
      <c r="R20" s="23"/>
      <c r="S20" s="23"/>
      <c r="T20" s="146"/>
    </row>
    <row r="21" spans="1:27" ht="23.1" customHeight="1" thickBot="1" x14ac:dyDescent="0.2">
      <c r="A21" s="558"/>
      <c r="B21" s="559"/>
      <c r="C21" s="562"/>
      <c r="D21" s="559"/>
      <c r="E21" s="562"/>
      <c r="F21" s="526"/>
      <c r="G21" s="68" t="s">
        <v>26</v>
      </c>
      <c r="H21" s="69">
        <f t="shared" ref="H21:M21" si="20">SUM(H5:H18)</f>
        <v>19</v>
      </c>
      <c r="I21" s="69">
        <f t="shared" si="20"/>
        <v>19</v>
      </c>
      <c r="J21" s="69">
        <f t="shared" si="20"/>
        <v>20</v>
      </c>
      <c r="K21" s="69">
        <f t="shared" si="20"/>
        <v>21</v>
      </c>
      <c r="L21" s="69">
        <f t="shared" si="20"/>
        <v>21</v>
      </c>
      <c r="M21" s="69">
        <f t="shared" si="20"/>
        <v>22</v>
      </c>
      <c r="N21" s="263"/>
      <c r="O21" s="201">
        <f t="shared" ref="O21:T21" si="21">SUM(O5:O18)</f>
        <v>0</v>
      </c>
      <c r="P21" s="312">
        <f t="shared" si="21"/>
        <v>0</v>
      </c>
      <c r="Q21" s="312">
        <f t="shared" si="21"/>
        <v>1</v>
      </c>
      <c r="R21" s="312">
        <f t="shared" si="21"/>
        <v>1</v>
      </c>
      <c r="S21" s="312">
        <f t="shared" si="21"/>
        <v>1</v>
      </c>
      <c r="T21" s="313">
        <f t="shared" si="21"/>
        <v>0</v>
      </c>
    </row>
    <row r="22" spans="1:27" ht="23.1" customHeight="1" x14ac:dyDescent="0.15">
      <c r="A22" s="886">
        <v>9</v>
      </c>
      <c r="B22" s="892" t="s">
        <v>18</v>
      </c>
      <c r="C22" s="889" t="str">
        <f>年間行事!Z20</f>
        <v>朝</v>
      </c>
      <c r="D22" s="803">
        <f>年間行事!Y20</f>
        <v>0</v>
      </c>
      <c r="E22" s="893"/>
      <c r="F22" s="894"/>
      <c r="G22" s="866"/>
      <c r="H22" s="264"/>
      <c r="I22" s="264"/>
      <c r="J22" s="264"/>
      <c r="K22" s="264"/>
      <c r="L22" s="264"/>
      <c r="M22" s="264"/>
      <c r="N22" s="803"/>
      <c r="O22" s="595">
        <f>V22-H22-H23</f>
        <v>0</v>
      </c>
      <c r="P22" s="596">
        <f t="shared" ref="P22:T22" si="22">W22-I22-I23</f>
        <v>0</v>
      </c>
      <c r="Q22" s="596">
        <f t="shared" si="22"/>
        <v>0</v>
      </c>
      <c r="R22" s="596">
        <f t="shared" si="22"/>
        <v>0</v>
      </c>
      <c r="S22" s="596">
        <f t="shared" si="22"/>
        <v>0</v>
      </c>
      <c r="T22" s="597">
        <f t="shared" si="22"/>
        <v>0</v>
      </c>
      <c r="V22">
        <v>5</v>
      </c>
      <c r="W22">
        <v>5</v>
      </c>
      <c r="X22">
        <v>5</v>
      </c>
      <c r="Y22">
        <v>6</v>
      </c>
      <c r="Z22">
        <v>6</v>
      </c>
      <c r="AA22">
        <v>6</v>
      </c>
    </row>
    <row r="23" spans="1:27" ht="23.1" customHeight="1" x14ac:dyDescent="0.15">
      <c r="A23" s="887"/>
      <c r="B23" s="888"/>
      <c r="C23" s="890"/>
      <c r="D23" s="804"/>
      <c r="E23" s="808"/>
      <c r="F23" s="810"/>
      <c r="G23" s="806"/>
      <c r="H23" s="250">
        <v>5</v>
      </c>
      <c r="I23" s="250">
        <v>5</v>
      </c>
      <c r="J23" s="250">
        <v>5</v>
      </c>
      <c r="K23" s="250">
        <v>6</v>
      </c>
      <c r="L23" s="250">
        <v>6</v>
      </c>
      <c r="M23" s="250">
        <v>6</v>
      </c>
      <c r="N23" s="804"/>
      <c r="O23" s="587"/>
      <c r="P23" s="589"/>
      <c r="Q23" s="589"/>
      <c r="R23" s="589"/>
      <c r="S23" s="589"/>
      <c r="T23" s="591"/>
    </row>
    <row r="24" spans="1:27" ht="23.1" customHeight="1" x14ac:dyDescent="0.15">
      <c r="A24" s="891">
        <v>10</v>
      </c>
      <c r="B24" s="888" t="s">
        <v>20</v>
      </c>
      <c r="C24" s="889">
        <f>年間行事!Z22</f>
        <v>0</v>
      </c>
      <c r="D24" s="803" t="str">
        <f>年間行事!Y22</f>
        <v>全学年立体作品搬入</v>
      </c>
      <c r="E24" s="807"/>
      <c r="F24" s="809"/>
      <c r="G24" s="805"/>
      <c r="H24" s="253"/>
      <c r="I24" s="253"/>
      <c r="J24" s="253"/>
      <c r="K24" s="253"/>
      <c r="L24" s="253"/>
      <c r="M24" s="253"/>
      <c r="N24" s="814"/>
      <c r="O24" s="586">
        <f t="shared" ref="O24" si="23">V24-H24-H25</f>
        <v>0</v>
      </c>
      <c r="P24" s="588">
        <f t="shared" ref="P24" si="24">W24-I24-I25</f>
        <v>0</v>
      </c>
      <c r="Q24" s="588">
        <f t="shared" ref="Q24" si="25">X24-J24-J25</f>
        <v>0</v>
      </c>
      <c r="R24" s="588">
        <f t="shared" ref="R24" si="26">Y24-K24-K25</f>
        <v>0</v>
      </c>
      <c r="S24" s="588">
        <f t="shared" ref="S24" si="27">Z24-L24-L25</f>
        <v>0</v>
      </c>
      <c r="T24" s="590">
        <f t="shared" ref="T24" si="28">AA24-M24-M25</f>
        <v>0</v>
      </c>
      <c r="V24">
        <v>5</v>
      </c>
      <c r="W24">
        <v>5</v>
      </c>
      <c r="X24">
        <v>6</v>
      </c>
      <c r="Y24">
        <v>6</v>
      </c>
      <c r="Z24">
        <v>6</v>
      </c>
      <c r="AA24">
        <v>6</v>
      </c>
    </row>
    <row r="25" spans="1:27" ht="23.1" customHeight="1" x14ac:dyDescent="0.15">
      <c r="A25" s="887"/>
      <c r="B25" s="888"/>
      <c r="C25" s="890"/>
      <c r="D25" s="804"/>
      <c r="E25" s="808"/>
      <c r="F25" s="810"/>
      <c r="G25" s="806"/>
      <c r="H25" s="254">
        <v>5</v>
      </c>
      <c r="I25" s="254">
        <v>5</v>
      </c>
      <c r="J25" s="254">
        <v>6</v>
      </c>
      <c r="K25" s="254">
        <v>6</v>
      </c>
      <c r="L25" s="254">
        <v>6</v>
      </c>
      <c r="M25" s="254">
        <v>6</v>
      </c>
      <c r="N25" s="804"/>
      <c r="O25" s="587"/>
      <c r="P25" s="589"/>
      <c r="Q25" s="589"/>
      <c r="R25" s="589"/>
      <c r="S25" s="589"/>
      <c r="T25" s="591"/>
    </row>
    <row r="26" spans="1:27" ht="23.1" customHeight="1" x14ac:dyDescent="0.15">
      <c r="A26" s="886">
        <v>11</v>
      </c>
      <c r="B26" s="888" t="s">
        <v>21</v>
      </c>
      <c r="C26" s="889">
        <f>年間行事!Z24</f>
        <v>0</v>
      </c>
      <c r="D26" s="803">
        <f>年間行事!Y24</f>
        <v>0</v>
      </c>
      <c r="E26" s="807"/>
      <c r="F26" s="809"/>
      <c r="G26" s="805"/>
      <c r="H26" s="249"/>
      <c r="I26" s="249"/>
      <c r="J26" s="249"/>
      <c r="K26" s="249"/>
      <c r="L26" s="249"/>
      <c r="M26" s="249"/>
      <c r="N26" s="814"/>
      <c r="O26" s="586">
        <f t="shared" ref="O26" si="29">V26-H26-H27</f>
        <v>0</v>
      </c>
      <c r="P26" s="588">
        <f t="shared" ref="P26" si="30">W26-I26-I27</f>
        <v>0</v>
      </c>
      <c r="Q26" s="588">
        <f t="shared" ref="Q26" si="31">X26-J26-J27</f>
        <v>0</v>
      </c>
      <c r="R26" s="588">
        <f t="shared" ref="R26" si="32">Y26-K26-K27</f>
        <v>0</v>
      </c>
      <c r="S26" s="588">
        <f t="shared" ref="S26" si="33">Z26-L26-L27</f>
        <v>0</v>
      </c>
      <c r="T26" s="590">
        <f t="shared" ref="T26" si="34">AA26-M26-M27</f>
        <v>0</v>
      </c>
      <c r="V26">
        <v>4</v>
      </c>
      <c r="W26">
        <v>4</v>
      </c>
      <c r="X26">
        <v>5</v>
      </c>
      <c r="Y26">
        <v>5</v>
      </c>
      <c r="Z26">
        <v>5</v>
      </c>
      <c r="AA26">
        <v>5</v>
      </c>
    </row>
    <row r="27" spans="1:27" ht="23.1" customHeight="1" x14ac:dyDescent="0.15">
      <c r="A27" s="887"/>
      <c r="B27" s="888"/>
      <c r="C27" s="890"/>
      <c r="D27" s="804"/>
      <c r="E27" s="808"/>
      <c r="F27" s="810"/>
      <c r="G27" s="806"/>
      <c r="H27" s="250">
        <v>4</v>
      </c>
      <c r="I27" s="250">
        <v>4</v>
      </c>
      <c r="J27" s="250">
        <v>5</v>
      </c>
      <c r="K27" s="250">
        <v>5</v>
      </c>
      <c r="L27" s="250">
        <v>5</v>
      </c>
      <c r="M27" s="250">
        <v>5</v>
      </c>
      <c r="N27" s="804"/>
      <c r="O27" s="587"/>
      <c r="P27" s="589"/>
      <c r="Q27" s="589"/>
      <c r="R27" s="589"/>
      <c r="S27" s="589"/>
      <c r="T27" s="591"/>
    </row>
    <row r="28" spans="1:27" ht="23.1" customHeight="1" x14ac:dyDescent="0.15">
      <c r="A28" s="891">
        <v>12</v>
      </c>
      <c r="B28" s="888" t="s">
        <v>22</v>
      </c>
      <c r="C28" s="889">
        <f>年間行事!Z26</f>
        <v>0</v>
      </c>
      <c r="D28" s="803" t="str">
        <f>年間行事!Y26</f>
        <v>たてわり遊び　</v>
      </c>
      <c r="E28" s="807"/>
      <c r="F28" s="809"/>
      <c r="G28" s="805"/>
      <c r="H28" s="249"/>
      <c r="I28" s="249"/>
      <c r="J28" s="249"/>
      <c r="K28" s="249"/>
      <c r="L28" s="249">
        <v>1</v>
      </c>
      <c r="M28" s="249">
        <v>1</v>
      </c>
      <c r="N28" s="814"/>
      <c r="O28" s="586">
        <f t="shared" ref="O28" si="35">V28-H28-H29</f>
        <v>0</v>
      </c>
      <c r="P28" s="588">
        <f t="shared" ref="P28" si="36">W28-I28-I29</f>
        <v>0</v>
      </c>
      <c r="Q28" s="588">
        <f t="shared" ref="Q28" si="37">X28-J28-J29</f>
        <v>1</v>
      </c>
      <c r="R28" s="588">
        <f t="shared" ref="R28" si="38">Y28-K28-K29</f>
        <v>1</v>
      </c>
      <c r="S28" s="588">
        <f t="shared" ref="S28" si="39">Z28-L28-L29</f>
        <v>0</v>
      </c>
      <c r="T28" s="590">
        <f t="shared" ref="T28" si="40">AA28-M28-M29</f>
        <v>0</v>
      </c>
      <c r="V28">
        <v>5</v>
      </c>
      <c r="W28">
        <v>5</v>
      </c>
      <c r="X28">
        <v>6</v>
      </c>
      <c r="Y28">
        <v>6</v>
      </c>
      <c r="Z28">
        <v>6</v>
      </c>
      <c r="AA28">
        <v>6</v>
      </c>
    </row>
    <row r="29" spans="1:27" ht="23.1" customHeight="1" x14ac:dyDescent="0.15">
      <c r="A29" s="887"/>
      <c r="B29" s="888"/>
      <c r="C29" s="890"/>
      <c r="D29" s="804"/>
      <c r="E29" s="808"/>
      <c r="F29" s="810"/>
      <c r="G29" s="806"/>
      <c r="H29" s="250">
        <v>5</v>
      </c>
      <c r="I29" s="250">
        <v>5</v>
      </c>
      <c r="J29" s="250">
        <v>5</v>
      </c>
      <c r="K29" s="250">
        <v>5</v>
      </c>
      <c r="L29" s="250">
        <v>5</v>
      </c>
      <c r="M29" s="250">
        <v>5</v>
      </c>
      <c r="N29" s="804"/>
      <c r="O29" s="587"/>
      <c r="P29" s="589"/>
      <c r="Q29" s="589"/>
      <c r="R29" s="589"/>
      <c r="S29" s="589"/>
      <c r="T29" s="591"/>
    </row>
    <row r="30" spans="1:27" ht="23.1" customHeight="1" x14ac:dyDescent="0.15">
      <c r="A30" s="886">
        <v>13</v>
      </c>
      <c r="B30" s="888" t="s">
        <v>23</v>
      </c>
      <c r="C30" s="889">
        <f>年間行事!Z28</f>
        <v>0</v>
      </c>
      <c r="D30" s="803" t="str">
        <f>年間行事!Y28</f>
        <v>展覧会　児童館賞日</v>
      </c>
      <c r="E30" s="807"/>
      <c r="F30" s="809"/>
      <c r="G30" s="805"/>
      <c r="H30" s="249">
        <v>2</v>
      </c>
      <c r="I30" s="249">
        <v>2</v>
      </c>
      <c r="J30" s="249">
        <v>2</v>
      </c>
      <c r="K30" s="249">
        <v>2</v>
      </c>
      <c r="L30" s="249">
        <v>2</v>
      </c>
      <c r="M30" s="249">
        <v>2</v>
      </c>
      <c r="N30" s="814"/>
      <c r="O30" s="586">
        <f t="shared" ref="O30" si="41">V30-H30-H31</f>
        <v>0</v>
      </c>
      <c r="P30" s="588">
        <f t="shared" ref="P30" si="42">W30-I30-I31</f>
        <v>0</v>
      </c>
      <c r="Q30" s="588">
        <f t="shared" ref="Q30" si="43">X30-J30-J31</f>
        <v>0</v>
      </c>
      <c r="R30" s="588">
        <f t="shared" ref="R30" si="44">Y30-K30-K31</f>
        <v>0</v>
      </c>
      <c r="S30" s="588">
        <f t="shared" ref="S30" si="45">Z30-L30-L31</f>
        <v>0</v>
      </c>
      <c r="T30" s="590">
        <f t="shared" ref="T30" si="46">AA30-M30-M31</f>
        <v>0</v>
      </c>
      <c r="V30">
        <v>5</v>
      </c>
      <c r="W30">
        <v>5</v>
      </c>
      <c r="X30">
        <v>5</v>
      </c>
      <c r="Y30">
        <v>5</v>
      </c>
      <c r="Z30">
        <v>5</v>
      </c>
      <c r="AA30">
        <v>5</v>
      </c>
    </row>
    <row r="31" spans="1:27" ht="23.1" customHeight="1" x14ac:dyDescent="0.15">
      <c r="A31" s="887"/>
      <c r="B31" s="888"/>
      <c r="C31" s="890"/>
      <c r="D31" s="804"/>
      <c r="E31" s="808"/>
      <c r="F31" s="810"/>
      <c r="G31" s="806"/>
      <c r="H31" s="250">
        <v>3</v>
      </c>
      <c r="I31" s="250">
        <v>3</v>
      </c>
      <c r="J31" s="250">
        <v>3</v>
      </c>
      <c r="K31" s="250">
        <v>3</v>
      </c>
      <c r="L31" s="250">
        <v>3</v>
      </c>
      <c r="M31" s="250">
        <v>3</v>
      </c>
      <c r="N31" s="804"/>
      <c r="O31" s="587"/>
      <c r="P31" s="589"/>
      <c r="Q31" s="589"/>
      <c r="R31" s="589"/>
      <c r="S31" s="589"/>
      <c r="T31" s="591"/>
    </row>
    <row r="32" spans="1:27" ht="23.1" customHeight="1" x14ac:dyDescent="0.15">
      <c r="A32" s="891">
        <v>14</v>
      </c>
      <c r="B32" s="888" t="s">
        <v>16</v>
      </c>
      <c r="C32" s="889">
        <f>年間行事!Z30</f>
        <v>0</v>
      </c>
      <c r="D32" s="803" t="str">
        <f>年間行事!Y30</f>
        <v>展覧会　学校公開日　給食無し
児童は４時間で下校</v>
      </c>
      <c r="E32" s="807"/>
      <c r="F32" s="895"/>
      <c r="G32" s="805"/>
      <c r="H32" s="249">
        <v>1</v>
      </c>
      <c r="I32" s="249">
        <v>1</v>
      </c>
      <c r="J32" s="249">
        <v>1</v>
      </c>
      <c r="K32" s="249">
        <v>1</v>
      </c>
      <c r="L32" s="249">
        <v>1</v>
      </c>
      <c r="M32" s="249">
        <v>1</v>
      </c>
      <c r="N32" s="814"/>
      <c r="O32" s="586">
        <f t="shared" ref="O32" si="47">V32-H32-H33</f>
        <v>-1</v>
      </c>
      <c r="P32" s="588">
        <f t="shared" ref="P32" si="48">W32-I32-I33</f>
        <v>-1</v>
      </c>
      <c r="Q32" s="588">
        <f t="shared" ref="Q32" si="49">X32-J32-J33</f>
        <v>-1</v>
      </c>
      <c r="R32" s="588">
        <f t="shared" ref="R32" si="50">Y32-K32-K33</f>
        <v>-1</v>
      </c>
      <c r="S32" s="588">
        <f t="shared" ref="S32" si="51">Z32-L32-L33</f>
        <v>-1</v>
      </c>
      <c r="T32" s="590">
        <f t="shared" ref="T32" si="52">AA32-M32-M33</f>
        <v>-1</v>
      </c>
      <c r="V32">
        <v>3</v>
      </c>
      <c r="W32">
        <v>3</v>
      </c>
      <c r="X32">
        <v>3</v>
      </c>
      <c r="Y32">
        <v>3</v>
      </c>
      <c r="Z32">
        <v>3</v>
      </c>
      <c r="AA32">
        <v>3</v>
      </c>
    </row>
    <row r="33" spans="1:27" ht="23.1" customHeight="1" x14ac:dyDescent="0.15">
      <c r="A33" s="887"/>
      <c r="B33" s="888"/>
      <c r="C33" s="890"/>
      <c r="D33" s="804"/>
      <c r="E33" s="808"/>
      <c r="F33" s="896"/>
      <c r="G33" s="806"/>
      <c r="H33" s="264">
        <v>3</v>
      </c>
      <c r="I33" s="264">
        <v>3</v>
      </c>
      <c r="J33" s="264">
        <v>3</v>
      </c>
      <c r="K33" s="264">
        <v>3</v>
      </c>
      <c r="L33" s="264">
        <v>3</v>
      </c>
      <c r="M33" s="264">
        <v>3</v>
      </c>
      <c r="N33" s="804"/>
      <c r="O33" s="587"/>
      <c r="P33" s="589"/>
      <c r="Q33" s="589"/>
      <c r="R33" s="589"/>
      <c r="S33" s="589"/>
      <c r="T33" s="591"/>
    </row>
    <row r="34" spans="1:27" ht="23.1" customHeight="1" x14ac:dyDescent="0.15">
      <c r="A34" s="873">
        <v>15</v>
      </c>
      <c r="B34" s="875" t="s">
        <v>17</v>
      </c>
      <c r="C34" s="877">
        <f>年間行事!Z32</f>
        <v>0</v>
      </c>
      <c r="D34" s="796">
        <f>年間行事!Y32</f>
        <v>0</v>
      </c>
      <c r="E34" s="879"/>
      <c r="F34" s="881"/>
      <c r="G34" s="864"/>
      <c r="H34" s="260"/>
      <c r="I34" s="260"/>
      <c r="J34" s="260"/>
      <c r="K34" s="260"/>
      <c r="L34" s="260"/>
      <c r="M34" s="260"/>
      <c r="N34" s="811"/>
      <c r="O34" s="580"/>
      <c r="P34" s="581"/>
      <c r="Q34" s="581"/>
      <c r="R34" s="581"/>
      <c r="S34" s="581"/>
      <c r="T34" s="582"/>
    </row>
    <row r="35" spans="1:27" ht="23.1" customHeight="1" thickBot="1" x14ac:dyDescent="0.2">
      <c r="A35" s="874"/>
      <c r="B35" s="876"/>
      <c r="C35" s="878"/>
      <c r="D35" s="797"/>
      <c r="E35" s="880"/>
      <c r="F35" s="882"/>
      <c r="G35" s="865"/>
      <c r="H35" s="283"/>
      <c r="I35" s="283"/>
      <c r="J35" s="259"/>
      <c r="K35" s="259"/>
      <c r="L35" s="259"/>
      <c r="M35" s="259"/>
      <c r="N35" s="797"/>
      <c r="O35" s="583"/>
      <c r="P35" s="584"/>
      <c r="Q35" s="584"/>
      <c r="R35" s="584"/>
      <c r="S35" s="584"/>
      <c r="T35" s="585"/>
    </row>
    <row r="36" spans="1:27" ht="23.1" customHeight="1" x14ac:dyDescent="0.15">
      <c r="A36" s="554">
        <v>11</v>
      </c>
      <c r="B36" s="555"/>
      <c r="C36" s="560" t="s">
        <v>38</v>
      </c>
      <c r="D36" s="555">
        <v>2</v>
      </c>
      <c r="E36" s="560" t="s">
        <v>39</v>
      </c>
      <c r="F36" s="524"/>
      <c r="G36" s="64" t="s">
        <v>24</v>
      </c>
      <c r="H36" s="65">
        <f t="shared" ref="H36:M37" si="53">SUM(H22,H24,H26,H28,H30,H32,H34)</f>
        <v>3</v>
      </c>
      <c r="I36" s="65">
        <f t="shared" si="53"/>
        <v>3</v>
      </c>
      <c r="J36" s="65">
        <f t="shared" si="53"/>
        <v>3</v>
      </c>
      <c r="K36" s="65">
        <f t="shared" si="53"/>
        <v>3</v>
      </c>
      <c r="L36" s="65">
        <f t="shared" si="53"/>
        <v>4</v>
      </c>
      <c r="M36" s="65">
        <f t="shared" si="53"/>
        <v>4</v>
      </c>
      <c r="N36" s="261"/>
      <c r="O36" s="306"/>
      <c r="P36" s="307"/>
      <c r="Q36" s="307"/>
      <c r="R36" s="307"/>
      <c r="S36" s="307"/>
      <c r="T36" s="308"/>
    </row>
    <row r="37" spans="1:27" ht="23.1" customHeight="1" x14ac:dyDescent="0.15">
      <c r="A37" s="556"/>
      <c r="B37" s="557"/>
      <c r="C37" s="561"/>
      <c r="D37" s="557"/>
      <c r="E37" s="561"/>
      <c r="F37" s="525"/>
      <c r="G37" s="66" t="s">
        <v>25</v>
      </c>
      <c r="H37" s="67">
        <f t="shared" si="53"/>
        <v>25</v>
      </c>
      <c r="I37" s="67">
        <f t="shared" si="53"/>
        <v>25</v>
      </c>
      <c r="J37" s="67">
        <f t="shared" si="53"/>
        <v>27</v>
      </c>
      <c r="K37" s="67">
        <f t="shared" si="53"/>
        <v>28</v>
      </c>
      <c r="L37" s="67">
        <f t="shared" si="53"/>
        <v>28</v>
      </c>
      <c r="M37" s="67">
        <f t="shared" si="53"/>
        <v>28</v>
      </c>
      <c r="N37" s="262"/>
      <c r="O37" s="171"/>
      <c r="P37" s="23"/>
      <c r="Q37" s="23"/>
      <c r="R37" s="23"/>
      <c r="S37" s="23"/>
      <c r="T37" s="146"/>
    </row>
    <row r="38" spans="1:27" ht="23.1" customHeight="1" thickBot="1" x14ac:dyDescent="0.2">
      <c r="A38" s="558"/>
      <c r="B38" s="559"/>
      <c r="C38" s="562"/>
      <c r="D38" s="559"/>
      <c r="E38" s="562"/>
      <c r="F38" s="526"/>
      <c r="G38" s="68" t="s">
        <v>26</v>
      </c>
      <c r="H38" s="69">
        <f t="shared" ref="H38:M38" si="54">SUM(H22:H35)</f>
        <v>28</v>
      </c>
      <c r="I38" s="69">
        <f t="shared" si="54"/>
        <v>28</v>
      </c>
      <c r="J38" s="69">
        <f t="shared" si="54"/>
        <v>30</v>
      </c>
      <c r="K38" s="69">
        <f t="shared" si="54"/>
        <v>31</v>
      </c>
      <c r="L38" s="69">
        <f t="shared" si="54"/>
        <v>32</v>
      </c>
      <c r="M38" s="69">
        <f t="shared" si="54"/>
        <v>32</v>
      </c>
      <c r="N38" s="263"/>
      <c r="O38" s="201">
        <f>SUM(O22:O35)</f>
        <v>-1</v>
      </c>
      <c r="P38" s="312">
        <f t="shared" ref="P38:T38" si="55">SUM(P22:P35)</f>
        <v>-1</v>
      </c>
      <c r="Q38" s="312">
        <f t="shared" si="55"/>
        <v>0</v>
      </c>
      <c r="R38" s="312">
        <f t="shared" si="55"/>
        <v>0</v>
      </c>
      <c r="S38" s="312">
        <f t="shared" si="55"/>
        <v>-1</v>
      </c>
      <c r="T38" s="313">
        <f t="shared" si="55"/>
        <v>-1</v>
      </c>
    </row>
    <row r="39" spans="1:27" ht="23.1" customHeight="1" x14ac:dyDescent="0.15">
      <c r="A39" s="886">
        <v>16</v>
      </c>
      <c r="B39" s="892" t="s">
        <v>18</v>
      </c>
      <c r="C39" s="889" t="str">
        <f>年間行事!Z34</f>
        <v>朝</v>
      </c>
      <c r="D39" s="803" t="str">
        <f>年間行事!Y34</f>
        <v>全児童作品搬出 体育館復旧作業(5)P6 
生活科見学(1)</v>
      </c>
      <c r="E39" s="893"/>
      <c r="F39" s="894"/>
      <c r="G39" s="866"/>
      <c r="H39" s="264"/>
      <c r="I39" s="264"/>
      <c r="J39" s="264"/>
      <c r="K39" s="264"/>
      <c r="L39" s="264">
        <v>1</v>
      </c>
      <c r="M39" s="264"/>
      <c r="N39" s="803"/>
      <c r="O39" s="595">
        <f>V39-H39-H40</f>
        <v>0</v>
      </c>
      <c r="P39" s="596">
        <f t="shared" ref="P39:T39" si="56">W39-I39-I40</f>
        <v>0</v>
      </c>
      <c r="Q39" s="596">
        <f t="shared" si="56"/>
        <v>0</v>
      </c>
      <c r="R39" s="596">
        <f t="shared" si="56"/>
        <v>0</v>
      </c>
      <c r="S39" s="596">
        <f t="shared" si="56"/>
        <v>0</v>
      </c>
      <c r="T39" s="597">
        <f t="shared" si="56"/>
        <v>0</v>
      </c>
      <c r="V39">
        <v>5</v>
      </c>
      <c r="W39">
        <v>5</v>
      </c>
      <c r="X39">
        <v>5</v>
      </c>
      <c r="Y39">
        <v>6</v>
      </c>
      <c r="Z39">
        <v>6</v>
      </c>
      <c r="AA39">
        <v>6</v>
      </c>
    </row>
    <row r="40" spans="1:27" ht="23.1" customHeight="1" x14ac:dyDescent="0.15">
      <c r="A40" s="887"/>
      <c r="B40" s="888"/>
      <c r="C40" s="890"/>
      <c r="D40" s="804"/>
      <c r="E40" s="808"/>
      <c r="F40" s="810"/>
      <c r="G40" s="806"/>
      <c r="H40" s="250">
        <v>5</v>
      </c>
      <c r="I40" s="250">
        <v>5</v>
      </c>
      <c r="J40" s="250">
        <v>5</v>
      </c>
      <c r="K40" s="250">
        <v>6</v>
      </c>
      <c r="L40" s="250">
        <v>5</v>
      </c>
      <c r="M40" s="250">
        <v>6</v>
      </c>
      <c r="N40" s="804"/>
      <c r="O40" s="587"/>
      <c r="P40" s="589"/>
      <c r="Q40" s="589"/>
      <c r="R40" s="589"/>
      <c r="S40" s="589"/>
      <c r="T40" s="591"/>
    </row>
    <row r="41" spans="1:27" ht="23.1" customHeight="1" x14ac:dyDescent="0.15">
      <c r="A41" s="891">
        <v>17</v>
      </c>
      <c r="B41" s="888" t="s">
        <v>20</v>
      </c>
      <c r="C41" s="889">
        <f>年間行事!Z36</f>
        <v>0</v>
      </c>
      <c r="D41" s="803" t="str">
        <f>年間行事!Y36</f>
        <v>中学校出前授業(6)</v>
      </c>
      <c r="E41" s="807"/>
      <c r="F41" s="809"/>
      <c r="G41" s="805"/>
      <c r="H41" s="253"/>
      <c r="I41" s="253"/>
      <c r="J41" s="253"/>
      <c r="K41" s="253"/>
      <c r="L41" s="253"/>
      <c r="M41" s="253"/>
      <c r="N41" s="814"/>
      <c r="O41" s="586">
        <f t="shared" ref="O41" si="57">V41-H41-H42</f>
        <v>0</v>
      </c>
      <c r="P41" s="588">
        <f t="shared" ref="P41" si="58">W41-I41-I42</f>
        <v>0</v>
      </c>
      <c r="Q41" s="588">
        <f t="shared" ref="Q41" si="59">X41-J41-J42</f>
        <v>0</v>
      </c>
      <c r="R41" s="588">
        <f t="shared" ref="R41" si="60">Y41-K41-K42</f>
        <v>0</v>
      </c>
      <c r="S41" s="588">
        <f t="shared" ref="S41" si="61">Z41-L41-L42</f>
        <v>0</v>
      </c>
      <c r="T41" s="590">
        <f t="shared" ref="T41" si="62">AA41-M41-M42</f>
        <v>0</v>
      </c>
      <c r="V41">
        <v>5</v>
      </c>
      <c r="W41">
        <v>5</v>
      </c>
      <c r="X41">
        <v>6</v>
      </c>
      <c r="Y41">
        <v>6</v>
      </c>
      <c r="Z41">
        <v>6</v>
      </c>
      <c r="AA41">
        <v>6</v>
      </c>
    </row>
    <row r="42" spans="1:27" ht="23.1" customHeight="1" x14ac:dyDescent="0.15">
      <c r="A42" s="887"/>
      <c r="B42" s="888"/>
      <c r="C42" s="890"/>
      <c r="D42" s="804"/>
      <c r="E42" s="808"/>
      <c r="F42" s="810"/>
      <c r="G42" s="806"/>
      <c r="H42" s="254">
        <v>5</v>
      </c>
      <c r="I42" s="254">
        <v>5</v>
      </c>
      <c r="J42" s="254">
        <v>6</v>
      </c>
      <c r="K42" s="254">
        <v>6</v>
      </c>
      <c r="L42" s="254">
        <v>6</v>
      </c>
      <c r="M42" s="254">
        <v>6</v>
      </c>
      <c r="N42" s="804"/>
      <c r="O42" s="587"/>
      <c r="P42" s="589"/>
      <c r="Q42" s="589"/>
      <c r="R42" s="589"/>
      <c r="S42" s="589"/>
      <c r="T42" s="591"/>
    </row>
    <row r="43" spans="1:27" ht="23.1" customHeight="1" x14ac:dyDescent="0.15">
      <c r="A43" s="886">
        <v>18</v>
      </c>
      <c r="B43" s="888" t="s">
        <v>21</v>
      </c>
      <c r="C43" s="889">
        <f>年間行事!Z38</f>
        <v>0</v>
      </c>
      <c r="D43" s="803">
        <f>年間行事!Y38</f>
        <v>0</v>
      </c>
      <c r="E43" s="807"/>
      <c r="F43" s="809"/>
      <c r="G43" s="805"/>
      <c r="H43" s="249"/>
      <c r="I43" s="249"/>
      <c r="J43" s="249"/>
      <c r="K43" s="249"/>
      <c r="L43" s="249"/>
      <c r="M43" s="249"/>
      <c r="N43" s="814"/>
      <c r="O43" s="586">
        <f t="shared" ref="O43" si="63">V43-H43-H44</f>
        <v>0</v>
      </c>
      <c r="P43" s="588">
        <f t="shared" ref="P43" si="64">W43-I43-I44</f>
        <v>0</v>
      </c>
      <c r="Q43" s="588">
        <f t="shared" ref="Q43" si="65">X43-J43-J44</f>
        <v>0</v>
      </c>
      <c r="R43" s="588">
        <f t="shared" ref="R43" si="66">Y43-K43-K44</f>
        <v>0</v>
      </c>
      <c r="S43" s="588">
        <f t="shared" ref="S43" si="67">Z43-L43-L44</f>
        <v>0</v>
      </c>
      <c r="T43" s="590">
        <f t="shared" ref="T43" si="68">AA43-M43-M44</f>
        <v>0</v>
      </c>
      <c r="V43">
        <v>4</v>
      </c>
      <c r="W43">
        <v>4</v>
      </c>
      <c r="X43">
        <v>5</v>
      </c>
      <c r="Y43">
        <v>5</v>
      </c>
      <c r="Z43">
        <v>5</v>
      </c>
      <c r="AA43">
        <v>5</v>
      </c>
    </row>
    <row r="44" spans="1:27" ht="23.1" customHeight="1" x14ac:dyDescent="0.15">
      <c r="A44" s="887"/>
      <c r="B44" s="888"/>
      <c r="C44" s="890"/>
      <c r="D44" s="804"/>
      <c r="E44" s="808"/>
      <c r="F44" s="810"/>
      <c r="G44" s="806"/>
      <c r="H44" s="250">
        <v>4</v>
      </c>
      <c r="I44" s="250">
        <v>4</v>
      </c>
      <c r="J44" s="250">
        <v>5</v>
      </c>
      <c r="K44" s="250">
        <v>5</v>
      </c>
      <c r="L44" s="250">
        <v>5</v>
      </c>
      <c r="M44" s="250">
        <v>5</v>
      </c>
      <c r="N44" s="804"/>
      <c r="O44" s="587"/>
      <c r="P44" s="589"/>
      <c r="Q44" s="589"/>
      <c r="R44" s="589"/>
      <c r="S44" s="589"/>
      <c r="T44" s="591"/>
    </row>
    <row r="45" spans="1:27" ht="23.1" customHeight="1" x14ac:dyDescent="0.15">
      <c r="A45" s="891">
        <v>19</v>
      </c>
      <c r="B45" s="888" t="s">
        <v>22</v>
      </c>
      <c r="C45" s="889">
        <f>年間行事!Z40</f>
        <v>0</v>
      </c>
      <c r="D45" s="803" t="str">
        <f>年間行事!Y40</f>
        <v>個人面談①　5時間授業</v>
      </c>
      <c r="E45" s="807"/>
      <c r="F45" s="809"/>
      <c r="G45" s="805"/>
      <c r="H45" s="249"/>
      <c r="I45" s="249"/>
      <c r="J45" s="249"/>
      <c r="K45" s="249"/>
      <c r="L45" s="249"/>
      <c r="M45" s="249"/>
      <c r="N45" s="814"/>
      <c r="O45" s="586">
        <f t="shared" ref="O45" si="69">V45-H45-H46</f>
        <v>0</v>
      </c>
      <c r="P45" s="588">
        <f t="shared" ref="P45" si="70">W45-I45-I46</f>
        <v>0</v>
      </c>
      <c r="Q45" s="588">
        <f t="shared" ref="Q45" si="71">X45-J45-J46</f>
        <v>1</v>
      </c>
      <c r="R45" s="588">
        <f t="shared" ref="R45" si="72">Y45-K45-K46</f>
        <v>1</v>
      </c>
      <c r="S45" s="588">
        <f t="shared" ref="S45" si="73">Z45-L45-L46</f>
        <v>1</v>
      </c>
      <c r="T45" s="590">
        <f t="shared" ref="T45" si="74">AA45-M45-M46</f>
        <v>1</v>
      </c>
      <c r="V45">
        <v>5</v>
      </c>
      <c r="W45">
        <v>5</v>
      </c>
      <c r="X45">
        <v>6</v>
      </c>
      <c r="Y45">
        <v>6</v>
      </c>
      <c r="Z45">
        <v>6</v>
      </c>
      <c r="AA45">
        <v>6</v>
      </c>
    </row>
    <row r="46" spans="1:27" ht="23.1" customHeight="1" x14ac:dyDescent="0.15">
      <c r="A46" s="887"/>
      <c r="B46" s="888"/>
      <c r="C46" s="890"/>
      <c r="D46" s="804"/>
      <c r="E46" s="808"/>
      <c r="F46" s="810"/>
      <c r="G46" s="806"/>
      <c r="H46" s="250">
        <v>5</v>
      </c>
      <c r="I46" s="250">
        <v>5</v>
      </c>
      <c r="J46" s="250">
        <v>5</v>
      </c>
      <c r="K46" s="250">
        <v>5</v>
      </c>
      <c r="L46" s="250">
        <v>5</v>
      </c>
      <c r="M46" s="250">
        <v>5</v>
      </c>
      <c r="N46" s="804"/>
      <c r="O46" s="587"/>
      <c r="P46" s="589"/>
      <c r="Q46" s="589"/>
      <c r="R46" s="589"/>
      <c r="S46" s="589"/>
      <c r="T46" s="591"/>
    </row>
    <row r="47" spans="1:27" ht="23.1" customHeight="1" x14ac:dyDescent="0.15">
      <c r="A47" s="886">
        <v>20</v>
      </c>
      <c r="B47" s="888" t="s">
        <v>23</v>
      </c>
      <c r="C47" s="889" t="str">
        <f>年間行事!Z42</f>
        <v>集</v>
      </c>
      <c r="D47" s="803" t="str">
        <f>年間行事!Y42</f>
        <v>全学年４時間授業給食あり(就学時健康診断のため)</v>
      </c>
      <c r="E47" s="807"/>
      <c r="F47" s="809"/>
      <c r="G47" s="805"/>
      <c r="H47" s="249"/>
      <c r="I47" s="249"/>
      <c r="J47" s="249"/>
      <c r="K47" s="249"/>
      <c r="L47" s="249"/>
      <c r="M47" s="249"/>
      <c r="N47" s="814"/>
      <c r="O47" s="586">
        <f t="shared" ref="O47" si="75">V47-H47-H48</f>
        <v>1</v>
      </c>
      <c r="P47" s="588">
        <f t="shared" ref="P47" si="76">W47-I47-I48</f>
        <v>1</v>
      </c>
      <c r="Q47" s="588">
        <f t="shared" ref="Q47" si="77">X47-J47-J48</f>
        <v>1</v>
      </c>
      <c r="R47" s="588">
        <f t="shared" ref="R47" si="78">Y47-K47-K48</f>
        <v>1</v>
      </c>
      <c r="S47" s="588">
        <f t="shared" ref="S47" si="79">Z47-L47-L48</f>
        <v>1</v>
      </c>
      <c r="T47" s="590">
        <f t="shared" ref="T47" si="80">AA47-M47-M48</f>
        <v>1</v>
      </c>
      <c r="V47">
        <v>5</v>
      </c>
      <c r="W47">
        <v>5</v>
      </c>
      <c r="X47">
        <v>5</v>
      </c>
      <c r="Y47">
        <v>5</v>
      </c>
      <c r="Z47">
        <v>5</v>
      </c>
      <c r="AA47">
        <v>5</v>
      </c>
    </row>
    <row r="48" spans="1:27" ht="23.1" customHeight="1" x14ac:dyDescent="0.15">
      <c r="A48" s="887"/>
      <c r="B48" s="888"/>
      <c r="C48" s="890"/>
      <c r="D48" s="804"/>
      <c r="E48" s="808"/>
      <c r="F48" s="810"/>
      <c r="G48" s="806"/>
      <c r="H48" s="250">
        <v>4</v>
      </c>
      <c r="I48" s="250">
        <v>4</v>
      </c>
      <c r="J48" s="250">
        <v>4</v>
      </c>
      <c r="K48" s="250">
        <v>4</v>
      </c>
      <c r="L48" s="250">
        <v>4</v>
      </c>
      <c r="M48" s="250">
        <v>4</v>
      </c>
      <c r="N48" s="804"/>
      <c r="O48" s="587"/>
      <c r="P48" s="589"/>
      <c r="Q48" s="589"/>
      <c r="R48" s="589"/>
      <c r="S48" s="589"/>
      <c r="T48" s="591"/>
    </row>
    <row r="49" spans="1:27" ht="23.1" customHeight="1" x14ac:dyDescent="0.15">
      <c r="A49" s="883">
        <v>21</v>
      </c>
      <c r="B49" s="884" t="s">
        <v>16</v>
      </c>
      <c r="C49" s="877">
        <f>年間行事!Z44</f>
        <v>0</v>
      </c>
      <c r="D49" s="796">
        <f>年間行事!Y44</f>
        <v>0</v>
      </c>
      <c r="E49" s="879"/>
      <c r="F49" s="881"/>
      <c r="G49" s="864"/>
      <c r="H49" s="260"/>
      <c r="I49" s="260"/>
      <c r="J49" s="260"/>
      <c r="K49" s="260"/>
      <c r="L49" s="260"/>
      <c r="M49" s="260"/>
      <c r="N49" s="811"/>
      <c r="O49" s="580"/>
      <c r="P49" s="581"/>
      <c r="Q49" s="581"/>
      <c r="R49" s="581"/>
      <c r="S49" s="581"/>
      <c r="T49" s="582"/>
      <c r="V49">
        <v>3</v>
      </c>
      <c r="W49">
        <v>3</v>
      </c>
      <c r="X49">
        <v>3</v>
      </c>
      <c r="Y49">
        <v>3</v>
      </c>
      <c r="Z49">
        <v>3</v>
      </c>
      <c r="AA49">
        <v>3</v>
      </c>
    </row>
    <row r="50" spans="1:27" ht="23.1" customHeight="1" x14ac:dyDescent="0.15">
      <c r="A50" s="874"/>
      <c r="B50" s="884"/>
      <c r="C50" s="878"/>
      <c r="D50" s="797"/>
      <c r="E50" s="880"/>
      <c r="F50" s="885"/>
      <c r="G50" s="865"/>
      <c r="H50" s="258"/>
      <c r="I50" s="258"/>
      <c r="J50" s="258"/>
      <c r="K50" s="258"/>
      <c r="L50" s="258"/>
      <c r="M50" s="258"/>
      <c r="N50" s="797"/>
      <c r="O50" s="580"/>
      <c r="P50" s="581"/>
      <c r="Q50" s="581"/>
      <c r="R50" s="581"/>
      <c r="S50" s="581"/>
      <c r="T50" s="582"/>
    </row>
    <row r="51" spans="1:27" ht="23.1" customHeight="1" x14ac:dyDescent="0.15">
      <c r="A51" s="873">
        <v>22</v>
      </c>
      <c r="B51" s="875" t="s">
        <v>17</v>
      </c>
      <c r="C51" s="877">
        <f>年間行事!Z46</f>
        <v>0</v>
      </c>
      <c r="D51" s="796">
        <f>年間行事!Y46</f>
        <v>0</v>
      </c>
      <c r="E51" s="879"/>
      <c r="F51" s="881"/>
      <c r="G51" s="864"/>
      <c r="H51" s="260"/>
      <c r="I51" s="260"/>
      <c r="J51" s="260"/>
      <c r="K51" s="260"/>
      <c r="L51" s="260"/>
      <c r="M51" s="260"/>
      <c r="N51" s="811"/>
      <c r="O51" s="580"/>
      <c r="P51" s="581"/>
      <c r="Q51" s="581"/>
      <c r="R51" s="581"/>
      <c r="S51" s="581"/>
      <c r="T51" s="582"/>
    </row>
    <row r="52" spans="1:27" ht="23.1" customHeight="1" thickBot="1" x14ac:dyDescent="0.2">
      <c r="A52" s="874"/>
      <c r="B52" s="876"/>
      <c r="C52" s="878"/>
      <c r="D52" s="797"/>
      <c r="E52" s="880"/>
      <c r="F52" s="882"/>
      <c r="G52" s="865"/>
      <c r="H52" s="283"/>
      <c r="I52" s="283"/>
      <c r="J52" s="283"/>
      <c r="K52" s="283"/>
      <c r="L52" s="283"/>
      <c r="M52" s="283"/>
      <c r="N52" s="797"/>
      <c r="O52" s="583"/>
      <c r="P52" s="584"/>
      <c r="Q52" s="584"/>
      <c r="R52" s="584"/>
      <c r="S52" s="584"/>
      <c r="T52" s="585"/>
    </row>
    <row r="53" spans="1:27" ht="23.1" customHeight="1" x14ac:dyDescent="0.15">
      <c r="A53" s="554">
        <v>11</v>
      </c>
      <c r="B53" s="555"/>
      <c r="C53" s="560" t="s">
        <v>38</v>
      </c>
      <c r="D53" s="555">
        <v>3</v>
      </c>
      <c r="E53" s="560" t="s">
        <v>39</v>
      </c>
      <c r="F53" s="524"/>
      <c r="G53" s="64" t="s">
        <v>24</v>
      </c>
      <c r="H53" s="65">
        <f t="shared" ref="H53:M54" si="81">SUM(H39,H41,H43,H45,H47,H49,H51)</f>
        <v>0</v>
      </c>
      <c r="I53" s="65">
        <f t="shared" si="81"/>
        <v>0</v>
      </c>
      <c r="J53" s="65">
        <f t="shared" si="81"/>
        <v>0</v>
      </c>
      <c r="K53" s="65">
        <f t="shared" si="81"/>
        <v>0</v>
      </c>
      <c r="L53" s="65">
        <f t="shared" si="81"/>
        <v>1</v>
      </c>
      <c r="M53" s="65">
        <f t="shared" si="81"/>
        <v>0</v>
      </c>
      <c r="N53" s="261"/>
      <c r="O53" s="306"/>
      <c r="P53" s="307"/>
      <c r="Q53" s="307"/>
      <c r="R53" s="307"/>
      <c r="S53" s="307"/>
      <c r="T53" s="308"/>
    </row>
    <row r="54" spans="1:27" ht="23.1" customHeight="1" x14ac:dyDescent="0.15">
      <c r="A54" s="556"/>
      <c r="B54" s="557"/>
      <c r="C54" s="561"/>
      <c r="D54" s="557"/>
      <c r="E54" s="561"/>
      <c r="F54" s="525"/>
      <c r="G54" s="66" t="s">
        <v>25</v>
      </c>
      <c r="H54" s="67">
        <f t="shared" si="81"/>
        <v>23</v>
      </c>
      <c r="I54" s="67">
        <f t="shared" si="81"/>
        <v>23</v>
      </c>
      <c r="J54" s="67">
        <f t="shared" si="81"/>
        <v>25</v>
      </c>
      <c r="K54" s="67">
        <f t="shared" si="81"/>
        <v>26</v>
      </c>
      <c r="L54" s="67">
        <f t="shared" si="81"/>
        <v>25</v>
      </c>
      <c r="M54" s="67">
        <f t="shared" si="81"/>
        <v>26</v>
      </c>
      <c r="N54" s="262"/>
      <c r="O54" s="171"/>
      <c r="P54" s="23"/>
      <c r="Q54" s="23"/>
      <c r="R54" s="23"/>
      <c r="S54" s="23"/>
      <c r="T54" s="146"/>
    </row>
    <row r="55" spans="1:27" ht="23.1" customHeight="1" thickBot="1" x14ac:dyDescent="0.2">
      <c r="A55" s="558"/>
      <c r="B55" s="559"/>
      <c r="C55" s="562"/>
      <c r="D55" s="559"/>
      <c r="E55" s="562"/>
      <c r="F55" s="526"/>
      <c r="G55" s="68" t="s">
        <v>26</v>
      </c>
      <c r="H55" s="69">
        <f t="shared" ref="H55:M55" si="82">SUM(H39:H52)</f>
        <v>23</v>
      </c>
      <c r="I55" s="69">
        <f t="shared" si="82"/>
        <v>23</v>
      </c>
      <c r="J55" s="69">
        <f t="shared" si="82"/>
        <v>25</v>
      </c>
      <c r="K55" s="69">
        <f t="shared" si="82"/>
        <v>26</v>
      </c>
      <c r="L55" s="69">
        <f t="shared" si="82"/>
        <v>26</v>
      </c>
      <c r="M55" s="69">
        <f t="shared" si="82"/>
        <v>26</v>
      </c>
      <c r="N55" s="263"/>
      <c r="O55" s="201">
        <f>SUM(O39:O52)</f>
        <v>1</v>
      </c>
      <c r="P55" s="312">
        <f t="shared" ref="P55:T55" si="83">SUM(P39:P52)</f>
        <v>1</v>
      </c>
      <c r="Q55" s="312">
        <f t="shared" si="83"/>
        <v>2</v>
      </c>
      <c r="R55" s="312">
        <f t="shared" si="83"/>
        <v>2</v>
      </c>
      <c r="S55" s="312">
        <f t="shared" si="83"/>
        <v>2</v>
      </c>
      <c r="T55" s="313">
        <f t="shared" si="83"/>
        <v>2</v>
      </c>
    </row>
    <row r="56" spans="1:27" ht="23.1" customHeight="1" x14ac:dyDescent="0.15">
      <c r="A56" s="873">
        <v>23</v>
      </c>
      <c r="B56" s="914" t="s">
        <v>18</v>
      </c>
      <c r="C56" s="877">
        <f>年間行事!Z48</f>
        <v>0</v>
      </c>
      <c r="D56" s="796" t="str">
        <f>年間行事!Y48</f>
        <v>勤労感謝の日</v>
      </c>
      <c r="E56" s="915"/>
      <c r="F56" s="916"/>
      <c r="G56" s="913"/>
      <c r="H56" s="258"/>
      <c r="I56" s="258"/>
      <c r="J56" s="258"/>
      <c r="K56" s="258"/>
      <c r="L56" s="258"/>
      <c r="M56" s="258"/>
      <c r="N56" s="796"/>
      <c r="O56" s="907"/>
      <c r="P56" s="908"/>
      <c r="Q56" s="908"/>
      <c r="R56" s="908"/>
      <c r="S56" s="908"/>
      <c r="T56" s="909"/>
      <c r="V56">
        <v>5</v>
      </c>
      <c r="W56">
        <v>5</v>
      </c>
      <c r="X56">
        <v>5</v>
      </c>
      <c r="Y56">
        <v>6</v>
      </c>
      <c r="Z56">
        <v>6</v>
      </c>
      <c r="AA56">
        <v>6</v>
      </c>
    </row>
    <row r="57" spans="1:27" ht="23.1" customHeight="1" x14ac:dyDescent="0.15">
      <c r="A57" s="874"/>
      <c r="B57" s="884"/>
      <c r="C57" s="878"/>
      <c r="D57" s="797"/>
      <c r="E57" s="880"/>
      <c r="F57" s="917"/>
      <c r="G57" s="865"/>
      <c r="H57" s="259"/>
      <c r="I57" s="259"/>
      <c r="J57" s="259"/>
      <c r="K57" s="259"/>
      <c r="L57" s="259"/>
      <c r="M57" s="259"/>
      <c r="N57" s="797"/>
      <c r="O57" s="580"/>
      <c r="P57" s="581"/>
      <c r="Q57" s="581"/>
      <c r="R57" s="581"/>
      <c r="S57" s="581"/>
      <c r="T57" s="582"/>
    </row>
    <row r="58" spans="1:27" ht="23.1" customHeight="1" x14ac:dyDescent="0.15">
      <c r="A58" s="891">
        <v>24</v>
      </c>
      <c r="B58" s="888" t="s">
        <v>20</v>
      </c>
      <c r="C58" s="889" t="str">
        <f>年間行事!Z50</f>
        <v>ギネス</v>
      </c>
      <c r="D58" s="803" t="str">
        <f>年間行事!Y50</f>
        <v>クリーン運動　個人面談②　5時間授業　北西ギネス発表朝会</v>
      </c>
      <c r="E58" s="807"/>
      <c r="F58" s="809"/>
      <c r="G58" s="805"/>
      <c r="H58" s="253"/>
      <c r="I58" s="253"/>
      <c r="J58" s="253"/>
      <c r="K58" s="253"/>
      <c r="L58" s="253"/>
      <c r="M58" s="253"/>
      <c r="N58" s="814"/>
      <c r="O58" s="586">
        <f>V58-H58-H59</f>
        <v>0</v>
      </c>
      <c r="P58" s="588">
        <f t="shared" ref="P58:T58" si="84">W58-I58-I59</f>
        <v>0</v>
      </c>
      <c r="Q58" s="588">
        <f t="shared" si="84"/>
        <v>1</v>
      </c>
      <c r="R58" s="588">
        <f t="shared" si="84"/>
        <v>1</v>
      </c>
      <c r="S58" s="588">
        <f t="shared" si="84"/>
        <v>1</v>
      </c>
      <c r="T58" s="590">
        <f t="shared" si="84"/>
        <v>1</v>
      </c>
      <c r="V58">
        <v>5</v>
      </c>
      <c r="W58">
        <v>5</v>
      </c>
      <c r="X58">
        <v>6</v>
      </c>
      <c r="Y58">
        <v>6</v>
      </c>
      <c r="Z58">
        <v>6</v>
      </c>
      <c r="AA58">
        <v>6</v>
      </c>
    </row>
    <row r="59" spans="1:27" ht="23.1" customHeight="1" x14ac:dyDescent="0.15">
      <c r="A59" s="887"/>
      <c r="B59" s="888"/>
      <c r="C59" s="890"/>
      <c r="D59" s="804"/>
      <c r="E59" s="808"/>
      <c r="F59" s="810"/>
      <c r="G59" s="806"/>
      <c r="H59" s="254">
        <v>5</v>
      </c>
      <c r="I59" s="254">
        <v>5</v>
      </c>
      <c r="J59" s="254">
        <v>5</v>
      </c>
      <c r="K59" s="254">
        <v>5</v>
      </c>
      <c r="L59" s="254">
        <v>5</v>
      </c>
      <c r="M59" s="254">
        <v>5</v>
      </c>
      <c r="N59" s="804"/>
      <c r="O59" s="587"/>
      <c r="P59" s="589"/>
      <c r="Q59" s="589"/>
      <c r="R59" s="589"/>
      <c r="S59" s="589"/>
      <c r="T59" s="591"/>
    </row>
    <row r="60" spans="1:27" ht="23.1" customHeight="1" x14ac:dyDescent="0.15">
      <c r="A60" s="886">
        <v>25</v>
      </c>
      <c r="B60" s="888" t="s">
        <v>21</v>
      </c>
      <c r="C60" s="889">
        <f>年間行事!Z52</f>
        <v>0</v>
      </c>
      <c r="D60" s="803" t="str">
        <f>年間行事!Y52</f>
        <v>避難訓練　
4時間授業給食あり(教育会全体研究会のため)</v>
      </c>
      <c r="E60" s="807"/>
      <c r="F60" s="809"/>
      <c r="G60" s="805"/>
      <c r="H60" s="249">
        <v>0.33300000000000002</v>
      </c>
      <c r="I60" s="249">
        <v>0.33300000000000002</v>
      </c>
      <c r="J60" s="249">
        <v>0.33300000000000002</v>
      </c>
      <c r="K60" s="249">
        <v>0.33300000000000002</v>
      </c>
      <c r="L60" s="249">
        <v>0.33300000000000002</v>
      </c>
      <c r="M60" s="249">
        <v>0.33300000000000002</v>
      </c>
      <c r="N60" s="814"/>
      <c r="O60" s="586">
        <f t="shared" ref="O60" si="85">V60-H60-H61</f>
        <v>9.9999999999988987E-4</v>
      </c>
      <c r="P60" s="588">
        <f t="shared" ref="P60" si="86">W60-I60-I61</f>
        <v>9.9999999999988987E-4</v>
      </c>
      <c r="Q60" s="588">
        <f t="shared" ref="Q60" si="87">X60-J60-J61</f>
        <v>9.9999999999944578E-4</v>
      </c>
      <c r="R60" s="588">
        <f t="shared" ref="R60" si="88">Y60-K60-K61</f>
        <v>9.9999999999944578E-4</v>
      </c>
      <c r="S60" s="588">
        <f t="shared" ref="S60" si="89">Z60-L60-L61</f>
        <v>9.9999999999944578E-4</v>
      </c>
      <c r="T60" s="590">
        <f t="shared" ref="T60" si="90">AA60-M60-M61</f>
        <v>9.9999999999944578E-4</v>
      </c>
      <c r="V60">
        <v>4</v>
      </c>
      <c r="W60">
        <v>4</v>
      </c>
      <c r="X60">
        <v>5</v>
      </c>
      <c r="Y60">
        <v>5</v>
      </c>
      <c r="Z60">
        <v>5</v>
      </c>
      <c r="AA60">
        <v>5</v>
      </c>
    </row>
    <row r="61" spans="1:27" ht="23.1" customHeight="1" x14ac:dyDescent="0.15">
      <c r="A61" s="887"/>
      <c r="B61" s="888"/>
      <c r="C61" s="890"/>
      <c r="D61" s="804"/>
      <c r="E61" s="808"/>
      <c r="F61" s="810"/>
      <c r="G61" s="806"/>
      <c r="H61" s="250">
        <v>3.6659999999999999</v>
      </c>
      <c r="I61" s="250">
        <v>3.6659999999999999</v>
      </c>
      <c r="J61" s="250">
        <v>4.6660000000000004</v>
      </c>
      <c r="K61" s="250">
        <v>4.6660000000000004</v>
      </c>
      <c r="L61" s="250">
        <v>4.6660000000000004</v>
      </c>
      <c r="M61" s="250">
        <v>4.6660000000000004</v>
      </c>
      <c r="N61" s="804"/>
      <c r="O61" s="587"/>
      <c r="P61" s="589"/>
      <c r="Q61" s="589"/>
      <c r="R61" s="589"/>
      <c r="S61" s="589"/>
      <c r="T61" s="591"/>
    </row>
    <row r="62" spans="1:27" ht="23.1" customHeight="1" x14ac:dyDescent="0.15">
      <c r="A62" s="891">
        <v>26</v>
      </c>
      <c r="B62" s="888" t="s">
        <v>22</v>
      </c>
      <c r="C62" s="889">
        <f>年間行事!Z54</f>
        <v>0</v>
      </c>
      <c r="D62" s="803" t="str">
        <f>年間行事!Y54</f>
        <v xml:space="preserve">個人面談③　5時間授業
感謝の気持ちを伝える会P1
</v>
      </c>
      <c r="E62" s="807"/>
      <c r="F62" s="809"/>
      <c r="G62" s="805"/>
      <c r="H62" s="249">
        <v>1</v>
      </c>
      <c r="I62" s="249">
        <v>1</v>
      </c>
      <c r="J62" s="249">
        <v>1</v>
      </c>
      <c r="K62" s="249">
        <v>1</v>
      </c>
      <c r="L62" s="249">
        <v>1</v>
      </c>
      <c r="M62" s="249">
        <v>1</v>
      </c>
      <c r="N62" s="814"/>
      <c r="O62" s="586">
        <f t="shared" ref="O62" si="91">V62-H62-H63</f>
        <v>0</v>
      </c>
      <c r="P62" s="588">
        <f t="shared" ref="P62" si="92">W62-I62-I63</f>
        <v>0</v>
      </c>
      <c r="Q62" s="588">
        <f t="shared" ref="Q62" si="93">X62-J62-J63</f>
        <v>1</v>
      </c>
      <c r="R62" s="588">
        <f t="shared" ref="R62" si="94">Y62-K62-K63</f>
        <v>1</v>
      </c>
      <c r="S62" s="588">
        <f t="shared" ref="S62" si="95">Z62-L62-L63</f>
        <v>1</v>
      </c>
      <c r="T62" s="590">
        <f t="shared" ref="T62" si="96">AA62-M62-M63</f>
        <v>1</v>
      </c>
      <c r="V62">
        <v>5</v>
      </c>
      <c r="W62">
        <v>5</v>
      </c>
      <c r="X62">
        <v>6</v>
      </c>
      <c r="Y62">
        <v>6</v>
      </c>
      <c r="Z62">
        <v>6</v>
      </c>
      <c r="AA62">
        <v>6</v>
      </c>
    </row>
    <row r="63" spans="1:27" ht="23.1" customHeight="1" x14ac:dyDescent="0.15">
      <c r="A63" s="887"/>
      <c r="B63" s="888"/>
      <c r="C63" s="890"/>
      <c r="D63" s="804"/>
      <c r="E63" s="808"/>
      <c r="F63" s="810"/>
      <c r="G63" s="806"/>
      <c r="H63" s="250">
        <v>4</v>
      </c>
      <c r="I63" s="250">
        <v>4</v>
      </c>
      <c r="J63" s="250">
        <v>4</v>
      </c>
      <c r="K63" s="250">
        <v>4</v>
      </c>
      <c r="L63" s="250">
        <v>4</v>
      </c>
      <c r="M63" s="250">
        <v>4</v>
      </c>
      <c r="N63" s="804"/>
      <c r="O63" s="587"/>
      <c r="P63" s="589"/>
      <c r="Q63" s="589"/>
      <c r="R63" s="589"/>
      <c r="S63" s="589"/>
      <c r="T63" s="591"/>
    </row>
    <row r="64" spans="1:27" ht="23.1" customHeight="1" x14ac:dyDescent="0.15">
      <c r="A64" s="886">
        <v>27</v>
      </c>
      <c r="B64" s="888" t="s">
        <v>23</v>
      </c>
      <c r="C64" s="889" t="str">
        <f>年間行事!Z56</f>
        <v>体</v>
      </c>
      <c r="D64" s="803" t="str">
        <f>年間行事!Y56</f>
        <v>個人面談④　5時間授業　体力向上旬間始(持久走)　体育朝会
　</v>
      </c>
      <c r="E64" s="807"/>
      <c r="F64" s="809"/>
      <c r="G64" s="805"/>
      <c r="H64" s="249"/>
      <c r="I64" s="249"/>
      <c r="J64" s="249"/>
      <c r="K64" s="249"/>
      <c r="L64" s="249"/>
      <c r="M64" s="249"/>
      <c r="N64" s="814"/>
      <c r="O64" s="586">
        <f t="shared" ref="O64" si="97">V64-H64-H65</f>
        <v>0</v>
      </c>
      <c r="P64" s="588">
        <f t="shared" ref="P64" si="98">W64-I64-I65</f>
        <v>0</v>
      </c>
      <c r="Q64" s="588">
        <f t="shared" ref="Q64" si="99">X64-J64-J65</f>
        <v>0</v>
      </c>
      <c r="R64" s="588">
        <f t="shared" ref="R64" si="100">Y64-K64-K65</f>
        <v>0</v>
      </c>
      <c r="S64" s="588">
        <f t="shared" ref="S64" si="101">Z64-L64-L65</f>
        <v>0</v>
      </c>
      <c r="T64" s="590">
        <f t="shared" ref="T64" si="102">AA64-M64-M65</f>
        <v>0</v>
      </c>
      <c r="V64">
        <v>5</v>
      </c>
      <c r="W64">
        <v>5</v>
      </c>
      <c r="X64">
        <v>5</v>
      </c>
      <c r="Y64">
        <v>5</v>
      </c>
      <c r="Z64">
        <v>5</v>
      </c>
      <c r="AA64">
        <v>5</v>
      </c>
    </row>
    <row r="65" spans="1:27" ht="23.1" customHeight="1" x14ac:dyDescent="0.15">
      <c r="A65" s="887"/>
      <c r="B65" s="888"/>
      <c r="C65" s="890"/>
      <c r="D65" s="804"/>
      <c r="E65" s="808"/>
      <c r="F65" s="810"/>
      <c r="G65" s="806"/>
      <c r="H65" s="250">
        <v>5</v>
      </c>
      <c r="I65" s="250">
        <v>5</v>
      </c>
      <c r="J65" s="250">
        <v>5</v>
      </c>
      <c r="K65" s="250">
        <v>5</v>
      </c>
      <c r="L65" s="250">
        <v>5</v>
      </c>
      <c r="M65" s="250">
        <v>5</v>
      </c>
      <c r="N65" s="804"/>
      <c r="O65" s="587"/>
      <c r="P65" s="589"/>
      <c r="Q65" s="589"/>
      <c r="R65" s="589"/>
      <c r="S65" s="589"/>
      <c r="T65" s="591"/>
    </row>
    <row r="66" spans="1:27" ht="23.1" customHeight="1" x14ac:dyDescent="0.15">
      <c r="A66" s="883">
        <v>28</v>
      </c>
      <c r="B66" s="884" t="s">
        <v>16</v>
      </c>
      <c r="C66" s="877">
        <f>年間行事!Z58</f>
        <v>0</v>
      </c>
      <c r="D66" s="796">
        <f>年間行事!Y58</f>
        <v>0</v>
      </c>
      <c r="E66" s="879"/>
      <c r="F66" s="881"/>
      <c r="G66" s="864"/>
      <c r="H66" s="260"/>
      <c r="I66" s="260"/>
      <c r="J66" s="260"/>
      <c r="K66" s="260"/>
      <c r="L66" s="260"/>
      <c r="M66" s="260"/>
      <c r="N66" s="811"/>
      <c r="O66" s="580"/>
      <c r="P66" s="581"/>
      <c r="Q66" s="581"/>
      <c r="R66" s="581"/>
      <c r="S66" s="581"/>
      <c r="T66" s="582"/>
      <c r="V66">
        <v>3</v>
      </c>
      <c r="W66">
        <v>3</v>
      </c>
      <c r="X66">
        <v>3</v>
      </c>
      <c r="Y66">
        <v>3</v>
      </c>
      <c r="Z66">
        <v>3</v>
      </c>
      <c r="AA66">
        <v>3</v>
      </c>
    </row>
    <row r="67" spans="1:27" ht="23.1" customHeight="1" x14ac:dyDescent="0.15">
      <c r="A67" s="874"/>
      <c r="B67" s="884"/>
      <c r="C67" s="878"/>
      <c r="D67" s="797"/>
      <c r="E67" s="880"/>
      <c r="F67" s="885"/>
      <c r="G67" s="865"/>
      <c r="H67" s="258"/>
      <c r="I67" s="258"/>
      <c r="J67" s="258"/>
      <c r="K67" s="258"/>
      <c r="L67" s="258"/>
      <c r="M67" s="258"/>
      <c r="N67" s="797"/>
      <c r="O67" s="580"/>
      <c r="P67" s="581"/>
      <c r="Q67" s="581"/>
      <c r="R67" s="581"/>
      <c r="S67" s="581"/>
      <c r="T67" s="582"/>
    </row>
    <row r="68" spans="1:27" ht="23.1" customHeight="1" x14ac:dyDescent="0.15">
      <c r="A68" s="873">
        <v>29</v>
      </c>
      <c r="B68" s="875" t="s">
        <v>17</v>
      </c>
      <c r="C68" s="877">
        <f>年間行事!Z60</f>
        <v>0</v>
      </c>
      <c r="D68" s="796">
        <f>年間行事!Y60</f>
        <v>0</v>
      </c>
      <c r="E68" s="879"/>
      <c r="F68" s="881"/>
      <c r="G68" s="864"/>
      <c r="H68" s="260"/>
      <c r="I68" s="260"/>
      <c r="J68" s="260"/>
      <c r="K68" s="260"/>
      <c r="L68" s="260"/>
      <c r="M68" s="260"/>
      <c r="N68" s="811"/>
      <c r="O68" s="580"/>
      <c r="P68" s="581"/>
      <c r="Q68" s="581"/>
      <c r="R68" s="581"/>
      <c r="S68" s="581"/>
      <c r="T68" s="582"/>
    </row>
    <row r="69" spans="1:27" ht="23.1" customHeight="1" thickBot="1" x14ac:dyDescent="0.2">
      <c r="A69" s="874"/>
      <c r="B69" s="876"/>
      <c r="C69" s="878"/>
      <c r="D69" s="797"/>
      <c r="E69" s="880"/>
      <c r="F69" s="882"/>
      <c r="G69" s="865"/>
      <c r="H69" s="259"/>
      <c r="I69" s="259"/>
      <c r="J69" s="259"/>
      <c r="K69" s="259"/>
      <c r="L69" s="259"/>
      <c r="M69" s="259"/>
      <c r="N69" s="797"/>
      <c r="O69" s="583"/>
      <c r="P69" s="584"/>
      <c r="Q69" s="584"/>
      <c r="R69" s="584"/>
      <c r="S69" s="584"/>
      <c r="T69" s="585"/>
    </row>
    <row r="70" spans="1:27" ht="23.1" customHeight="1" x14ac:dyDescent="0.15">
      <c r="A70" s="554">
        <v>11</v>
      </c>
      <c r="B70" s="555"/>
      <c r="C70" s="560" t="s">
        <v>38</v>
      </c>
      <c r="D70" s="555">
        <v>4</v>
      </c>
      <c r="E70" s="560" t="s">
        <v>39</v>
      </c>
      <c r="F70" s="524"/>
      <c r="G70" s="64" t="s">
        <v>24</v>
      </c>
      <c r="H70" s="65">
        <f t="shared" ref="H70:M71" si="103">SUM(H56,H58,H60,H62,H64,H66,H68)</f>
        <v>1.333</v>
      </c>
      <c r="I70" s="65">
        <f t="shared" si="103"/>
        <v>1.333</v>
      </c>
      <c r="J70" s="65">
        <f t="shared" si="103"/>
        <v>1.333</v>
      </c>
      <c r="K70" s="65">
        <f t="shared" si="103"/>
        <v>1.333</v>
      </c>
      <c r="L70" s="65">
        <f t="shared" si="103"/>
        <v>1.333</v>
      </c>
      <c r="M70" s="65">
        <f t="shared" si="103"/>
        <v>1.333</v>
      </c>
      <c r="N70" s="261"/>
      <c r="O70" s="306"/>
      <c r="P70" s="307"/>
      <c r="Q70" s="307"/>
      <c r="R70" s="307"/>
      <c r="S70" s="307"/>
      <c r="T70" s="308"/>
    </row>
    <row r="71" spans="1:27" ht="23.1" customHeight="1" x14ac:dyDescent="0.15">
      <c r="A71" s="556"/>
      <c r="B71" s="557"/>
      <c r="C71" s="561"/>
      <c r="D71" s="557"/>
      <c r="E71" s="561"/>
      <c r="F71" s="525"/>
      <c r="G71" s="66" t="s">
        <v>25</v>
      </c>
      <c r="H71" s="67">
        <f t="shared" si="103"/>
        <v>17.666</v>
      </c>
      <c r="I71" s="67">
        <f t="shared" si="103"/>
        <v>17.666</v>
      </c>
      <c r="J71" s="67">
        <f t="shared" si="103"/>
        <v>18.666</v>
      </c>
      <c r="K71" s="67">
        <f t="shared" si="103"/>
        <v>18.666</v>
      </c>
      <c r="L71" s="67">
        <f t="shared" si="103"/>
        <v>18.666</v>
      </c>
      <c r="M71" s="67">
        <f t="shared" si="103"/>
        <v>18.666</v>
      </c>
      <c r="N71" s="262"/>
      <c r="O71" s="171"/>
      <c r="P71" s="23"/>
      <c r="Q71" s="23"/>
      <c r="R71" s="23"/>
      <c r="S71" s="23"/>
      <c r="T71" s="146"/>
    </row>
    <row r="72" spans="1:27" ht="23.1" customHeight="1" thickBot="1" x14ac:dyDescent="0.2">
      <c r="A72" s="558"/>
      <c r="B72" s="559"/>
      <c r="C72" s="562"/>
      <c r="D72" s="559"/>
      <c r="E72" s="562"/>
      <c r="F72" s="526"/>
      <c r="G72" s="68" t="s">
        <v>26</v>
      </c>
      <c r="H72" s="69">
        <f t="shared" ref="H72:M72" si="104">SUM(H56:H69)</f>
        <v>18.999000000000002</v>
      </c>
      <c r="I72" s="69">
        <f t="shared" si="104"/>
        <v>18.999000000000002</v>
      </c>
      <c r="J72" s="69">
        <f t="shared" si="104"/>
        <v>19.999000000000002</v>
      </c>
      <c r="K72" s="69">
        <f t="shared" si="104"/>
        <v>19.999000000000002</v>
      </c>
      <c r="L72" s="69">
        <f t="shared" si="104"/>
        <v>19.999000000000002</v>
      </c>
      <c r="M72" s="69">
        <f t="shared" si="104"/>
        <v>19.999000000000002</v>
      </c>
      <c r="N72" s="263"/>
      <c r="O72" s="201">
        <f>SUM(O56:O69)</f>
        <v>9.9999999999988987E-4</v>
      </c>
      <c r="P72" s="312">
        <f t="shared" ref="P72:T72" si="105">SUM(P56:P69)</f>
        <v>9.9999999999988987E-4</v>
      </c>
      <c r="Q72" s="312">
        <f t="shared" si="105"/>
        <v>2.0009999999999994</v>
      </c>
      <c r="R72" s="312">
        <f t="shared" si="105"/>
        <v>2.0009999999999994</v>
      </c>
      <c r="S72" s="312">
        <f t="shared" si="105"/>
        <v>2.0009999999999994</v>
      </c>
      <c r="T72" s="313">
        <f t="shared" si="105"/>
        <v>2.0009999999999994</v>
      </c>
    </row>
    <row r="73" spans="1:27" ht="23.1" customHeight="1" x14ac:dyDescent="0.15">
      <c r="A73" s="886">
        <v>30</v>
      </c>
      <c r="B73" s="892" t="s">
        <v>18</v>
      </c>
      <c r="C73" s="889" t="str">
        <f>年間行事!Z62</f>
        <v>朝</v>
      </c>
      <c r="D73" s="803" t="str">
        <f>年間行事!Y62</f>
        <v>個人面談⑤ 5時間授業 クリーン運動(予備) 連合音楽鑑賞教室(5)</v>
      </c>
      <c r="E73" s="893"/>
      <c r="F73" s="894"/>
      <c r="G73" s="866"/>
      <c r="H73" s="264"/>
      <c r="I73" s="264"/>
      <c r="J73" s="264"/>
      <c r="K73" s="264"/>
      <c r="L73" s="264"/>
      <c r="M73" s="264"/>
      <c r="N73" s="803"/>
      <c r="O73" s="595">
        <f>V73-H73-H74</f>
        <v>0</v>
      </c>
      <c r="P73" s="596">
        <f t="shared" ref="P73:T73" si="106">W73-I73-I74</f>
        <v>0</v>
      </c>
      <c r="Q73" s="596">
        <f t="shared" si="106"/>
        <v>0</v>
      </c>
      <c r="R73" s="596">
        <f t="shared" si="106"/>
        <v>1</v>
      </c>
      <c r="S73" s="596">
        <f t="shared" si="106"/>
        <v>1</v>
      </c>
      <c r="T73" s="597">
        <f t="shared" si="106"/>
        <v>1</v>
      </c>
      <c r="V73">
        <v>5</v>
      </c>
      <c r="W73">
        <v>5</v>
      </c>
      <c r="X73">
        <v>5</v>
      </c>
      <c r="Y73">
        <v>6</v>
      </c>
      <c r="Z73">
        <v>6</v>
      </c>
      <c r="AA73">
        <v>6</v>
      </c>
    </row>
    <row r="74" spans="1:27" ht="23.1" customHeight="1" x14ac:dyDescent="0.15">
      <c r="A74" s="887"/>
      <c r="B74" s="888"/>
      <c r="C74" s="890"/>
      <c r="D74" s="804"/>
      <c r="E74" s="808"/>
      <c r="F74" s="810"/>
      <c r="G74" s="806"/>
      <c r="H74" s="250">
        <v>5</v>
      </c>
      <c r="I74" s="250">
        <v>5</v>
      </c>
      <c r="J74" s="250">
        <v>5</v>
      </c>
      <c r="K74" s="250">
        <v>5</v>
      </c>
      <c r="L74" s="250">
        <v>5</v>
      </c>
      <c r="M74" s="250">
        <v>5</v>
      </c>
      <c r="N74" s="804"/>
      <c r="O74" s="587"/>
      <c r="P74" s="589"/>
      <c r="Q74" s="589"/>
      <c r="R74" s="589"/>
      <c r="S74" s="589"/>
      <c r="T74" s="591"/>
    </row>
    <row r="75" spans="1:27" ht="23.1" customHeight="1" x14ac:dyDescent="0.15">
      <c r="A75" s="891">
        <v>1</v>
      </c>
      <c r="B75" s="888" t="s">
        <v>20</v>
      </c>
      <c r="C75" s="903">
        <f>年間行事!AC4</f>
        <v>0</v>
      </c>
      <c r="D75" s="814" t="str">
        <f>年間行事!AB4</f>
        <v>安全指導点検　個人面談⑥</v>
      </c>
      <c r="E75" s="807"/>
      <c r="F75" s="809"/>
      <c r="G75" s="805"/>
      <c r="H75" s="253"/>
      <c r="I75" s="253"/>
      <c r="J75" s="253"/>
      <c r="K75" s="253"/>
      <c r="L75" s="253"/>
      <c r="M75" s="253"/>
      <c r="N75" s="814"/>
      <c r="O75" s="586">
        <f t="shared" ref="O75" si="107">V75-H75-H76</f>
        <v>0</v>
      </c>
      <c r="P75" s="588">
        <f t="shared" ref="P75" si="108">W75-I75-I76</f>
        <v>0</v>
      </c>
      <c r="Q75" s="588">
        <f t="shared" ref="Q75" si="109">X75-J75-J76</f>
        <v>1</v>
      </c>
      <c r="R75" s="588">
        <f t="shared" ref="R75" si="110">Y75-K75-K76</f>
        <v>1</v>
      </c>
      <c r="S75" s="588">
        <f t="shared" ref="S75" si="111">Z75-L75-L76</f>
        <v>1</v>
      </c>
      <c r="T75" s="590">
        <f t="shared" ref="T75" si="112">AA75-M75-M76</f>
        <v>1</v>
      </c>
      <c r="V75">
        <v>5</v>
      </c>
      <c r="W75">
        <v>5</v>
      </c>
      <c r="X75">
        <v>6</v>
      </c>
      <c r="Y75">
        <v>6</v>
      </c>
      <c r="Z75">
        <v>6</v>
      </c>
      <c r="AA75">
        <v>6</v>
      </c>
    </row>
    <row r="76" spans="1:27" ht="23.1" customHeight="1" x14ac:dyDescent="0.15">
      <c r="A76" s="887"/>
      <c r="B76" s="888"/>
      <c r="C76" s="890"/>
      <c r="D76" s="804"/>
      <c r="E76" s="808"/>
      <c r="F76" s="810"/>
      <c r="G76" s="806"/>
      <c r="H76" s="254">
        <v>5</v>
      </c>
      <c r="I76" s="254">
        <v>5</v>
      </c>
      <c r="J76" s="254">
        <v>5</v>
      </c>
      <c r="K76" s="254">
        <v>5</v>
      </c>
      <c r="L76" s="254">
        <v>5</v>
      </c>
      <c r="M76" s="254">
        <v>5</v>
      </c>
      <c r="N76" s="804"/>
      <c r="O76" s="587"/>
      <c r="P76" s="589"/>
      <c r="Q76" s="589"/>
      <c r="R76" s="589"/>
      <c r="S76" s="589"/>
      <c r="T76" s="591"/>
    </row>
    <row r="77" spans="1:27" ht="23.1" customHeight="1" x14ac:dyDescent="0.15">
      <c r="A77" s="886">
        <v>2</v>
      </c>
      <c r="B77" s="888" t="s">
        <v>21</v>
      </c>
      <c r="C77" s="903">
        <f>年間行事!AC6</f>
        <v>0</v>
      </c>
      <c r="D77" s="814" t="str">
        <f>年間行事!AB6</f>
        <v>研究授業(高学年)　対象学級以外５時間授業</v>
      </c>
      <c r="E77" s="807"/>
      <c r="F77" s="809"/>
      <c r="G77" s="805"/>
      <c r="H77" s="249"/>
      <c r="I77" s="249"/>
      <c r="J77" s="249"/>
      <c r="K77" s="249"/>
      <c r="L77" s="249"/>
      <c r="M77" s="249"/>
      <c r="N77" s="814"/>
      <c r="O77" s="586">
        <f t="shared" ref="O77" si="113">V77-H77-H78</f>
        <v>0</v>
      </c>
      <c r="P77" s="588">
        <f t="shared" ref="P77" si="114">W77-I77-I78</f>
        <v>0</v>
      </c>
      <c r="Q77" s="588">
        <f t="shared" ref="Q77" si="115">X77-J77-J78</f>
        <v>1</v>
      </c>
      <c r="R77" s="588">
        <f t="shared" ref="R77" si="116">Y77-K77-K78</f>
        <v>1</v>
      </c>
      <c r="S77" s="588">
        <f t="shared" ref="S77" si="117">Z77-L77-L78</f>
        <v>0</v>
      </c>
      <c r="T77" s="590">
        <f t="shared" ref="T77" si="118">AA77-M77-M78</f>
        <v>1</v>
      </c>
      <c r="V77">
        <v>4</v>
      </c>
      <c r="W77">
        <v>4</v>
      </c>
      <c r="X77">
        <v>5</v>
      </c>
      <c r="Y77">
        <v>5</v>
      </c>
      <c r="Z77">
        <v>5</v>
      </c>
      <c r="AA77">
        <v>5</v>
      </c>
    </row>
    <row r="78" spans="1:27" ht="23.1" customHeight="1" x14ac:dyDescent="0.15">
      <c r="A78" s="887"/>
      <c r="B78" s="888"/>
      <c r="C78" s="890"/>
      <c r="D78" s="804"/>
      <c r="E78" s="808"/>
      <c r="F78" s="810"/>
      <c r="G78" s="806"/>
      <c r="H78" s="250">
        <v>4</v>
      </c>
      <c r="I78" s="250">
        <v>4</v>
      </c>
      <c r="J78" s="250">
        <v>4</v>
      </c>
      <c r="K78" s="250">
        <v>4</v>
      </c>
      <c r="L78" s="250">
        <v>5</v>
      </c>
      <c r="M78" s="250">
        <v>4</v>
      </c>
      <c r="N78" s="804"/>
      <c r="O78" s="587"/>
      <c r="P78" s="589"/>
      <c r="Q78" s="589"/>
      <c r="R78" s="589"/>
      <c r="S78" s="589"/>
      <c r="T78" s="591"/>
    </row>
    <row r="79" spans="1:27" ht="23.1" customHeight="1" x14ac:dyDescent="0.15">
      <c r="A79" s="891">
        <v>3</v>
      </c>
      <c r="B79" s="888" t="s">
        <v>22</v>
      </c>
      <c r="C79" s="903">
        <f>年間行事!AC8</f>
        <v>0</v>
      </c>
      <c r="D79" s="814">
        <f>年間行事!AB8</f>
        <v>0</v>
      </c>
      <c r="E79" s="807"/>
      <c r="F79" s="809"/>
      <c r="G79" s="805"/>
      <c r="H79" s="249"/>
      <c r="I79" s="249"/>
      <c r="J79" s="249"/>
      <c r="K79" s="249"/>
      <c r="L79" s="249"/>
      <c r="M79" s="249"/>
      <c r="N79" s="814"/>
      <c r="O79" s="586">
        <f t="shared" ref="O79" si="119">V79-H79-H80</f>
        <v>0</v>
      </c>
      <c r="P79" s="588">
        <f t="shared" ref="P79" si="120">W79-I79-I80</f>
        <v>0</v>
      </c>
      <c r="Q79" s="588">
        <f t="shared" ref="Q79" si="121">X79-J79-J80</f>
        <v>0</v>
      </c>
      <c r="R79" s="588">
        <f t="shared" ref="R79" si="122">Y79-K79-K80</f>
        <v>0</v>
      </c>
      <c r="S79" s="588">
        <f t="shared" ref="S79" si="123">Z79-L79-L80</f>
        <v>0</v>
      </c>
      <c r="T79" s="590">
        <f t="shared" ref="T79" si="124">AA79-M79-M80</f>
        <v>0</v>
      </c>
      <c r="V79">
        <v>5</v>
      </c>
      <c r="W79">
        <v>5</v>
      </c>
      <c r="X79">
        <v>6</v>
      </c>
      <c r="Y79">
        <v>6</v>
      </c>
      <c r="Z79">
        <v>6</v>
      </c>
      <c r="AA79">
        <v>6</v>
      </c>
    </row>
    <row r="80" spans="1:27" ht="23.1" customHeight="1" x14ac:dyDescent="0.15">
      <c r="A80" s="887"/>
      <c r="B80" s="888"/>
      <c r="C80" s="890"/>
      <c r="D80" s="804"/>
      <c r="E80" s="808"/>
      <c r="F80" s="810"/>
      <c r="G80" s="806"/>
      <c r="H80" s="250">
        <v>5</v>
      </c>
      <c r="I80" s="250">
        <v>5</v>
      </c>
      <c r="J80" s="250">
        <v>6</v>
      </c>
      <c r="K80" s="250">
        <v>6</v>
      </c>
      <c r="L80" s="250">
        <v>6</v>
      </c>
      <c r="M80" s="250">
        <v>6</v>
      </c>
      <c r="N80" s="804"/>
      <c r="O80" s="587"/>
      <c r="P80" s="589"/>
      <c r="Q80" s="589"/>
      <c r="R80" s="589"/>
      <c r="S80" s="589"/>
      <c r="T80" s="591"/>
    </row>
    <row r="81" spans="1:27" ht="23.1" customHeight="1" x14ac:dyDescent="0.15">
      <c r="A81" s="886">
        <v>4</v>
      </c>
      <c r="B81" s="888" t="s">
        <v>23</v>
      </c>
      <c r="C81" s="903" t="str">
        <f>年間行事!AC10</f>
        <v>集</v>
      </c>
      <c r="D81" s="814" t="str">
        <f>年間行事!AB10</f>
        <v>社会科見学(5)
委員会⑧</v>
      </c>
      <c r="E81" s="807"/>
      <c r="F81" s="809"/>
      <c r="G81" s="805"/>
      <c r="H81" s="249"/>
      <c r="I81" s="249"/>
      <c r="J81" s="249"/>
      <c r="K81" s="249"/>
      <c r="L81" s="249"/>
      <c r="M81" s="249"/>
      <c r="N81" s="814"/>
      <c r="O81" s="586">
        <f t="shared" ref="O81" si="125">V81-H81-H82</f>
        <v>0</v>
      </c>
      <c r="P81" s="588">
        <f t="shared" ref="P81" si="126">W81-I81-I82</f>
        <v>0</v>
      </c>
      <c r="Q81" s="588">
        <f t="shared" ref="Q81" si="127">X81-J81-J82</f>
        <v>0</v>
      </c>
      <c r="R81" s="588">
        <f t="shared" ref="R81" si="128">Y81-K81-K82</f>
        <v>0</v>
      </c>
      <c r="S81" s="588">
        <f t="shared" ref="S81" si="129">Z81-L81-L82</f>
        <v>0</v>
      </c>
      <c r="T81" s="590">
        <f t="shared" ref="T81" si="130">AA81-M81-M82</f>
        <v>0</v>
      </c>
      <c r="V81">
        <v>5</v>
      </c>
      <c r="W81">
        <v>5</v>
      </c>
      <c r="X81">
        <v>5</v>
      </c>
      <c r="Y81">
        <v>5</v>
      </c>
      <c r="Z81">
        <v>5</v>
      </c>
      <c r="AA81">
        <v>5</v>
      </c>
    </row>
    <row r="82" spans="1:27" ht="23.1" customHeight="1" x14ac:dyDescent="0.15">
      <c r="A82" s="887"/>
      <c r="B82" s="888"/>
      <c r="C82" s="890"/>
      <c r="D82" s="804"/>
      <c r="E82" s="808"/>
      <c r="F82" s="810"/>
      <c r="G82" s="806"/>
      <c r="H82" s="250">
        <v>5</v>
      </c>
      <c r="I82" s="250">
        <v>5</v>
      </c>
      <c r="J82" s="250">
        <v>5</v>
      </c>
      <c r="K82" s="250">
        <v>5</v>
      </c>
      <c r="L82" s="250">
        <v>5</v>
      </c>
      <c r="M82" s="250">
        <v>5</v>
      </c>
      <c r="N82" s="804"/>
      <c r="O82" s="587"/>
      <c r="P82" s="589"/>
      <c r="Q82" s="589"/>
      <c r="R82" s="589"/>
      <c r="S82" s="589"/>
      <c r="T82" s="591"/>
    </row>
    <row r="83" spans="1:27" ht="23.1" customHeight="1" x14ac:dyDescent="0.15">
      <c r="A83" s="883">
        <v>5</v>
      </c>
      <c r="B83" s="884" t="s">
        <v>16</v>
      </c>
      <c r="C83" s="899">
        <f>年間行事!AC12</f>
        <v>0</v>
      </c>
      <c r="D83" s="811">
        <f>年間行事!AB12</f>
        <v>0</v>
      </c>
      <c r="E83" s="879"/>
      <c r="F83" s="881"/>
      <c r="G83" s="864"/>
      <c r="H83" s="260"/>
      <c r="I83" s="260"/>
      <c r="J83" s="260"/>
      <c r="K83" s="260"/>
      <c r="L83" s="260"/>
      <c r="M83" s="260"/>
      <c r="N83" s="811"/>
      <c r="O83" s="580"/>
      <c r="P83" s="581"/>
      <c r="Q83" s="581"/>
      <c r="R83" s="581"/>
      <c r="S83" s="581"/>
      <c r="T83" s="582"/>
      <c r="V83">
        <v>3</v>
      </c>
      <c r="W83">
        <v>3</v>
      </c>
      <c r="X83">
        <v>3</v>
      </c>
      <c r="Y83">
        <v>3</v>
      </c>
      <c r="Z83">
        <v>3</v>
      </c>
      <c r="AA83">
        <v>3</v>
      </c>
    </row>
    <row r="84" spans="1:27" ht="23.1" customHeight="1" x14ac:dyDescent="0.15">
      <c r="A84" s="874"/>
      <c r="B84" s="884"/>
      <c r="C84" s="878"/>
      <c r="D84" s="797"/>
      <c r="E84" s="880"/>
      <c r="F84" s="885"/>
      <c r="G84" s="865"/>
      <c r="H84" s="258"/>
      <c r="I84" s="258"/>
      <c r="J84" s="258"/>
      <c r="K84" s="258"/>
      <c r="L84" s="258"/>
      <c r="M84" s="258"/>
      <c r="N84" s="797"/>
      <c r="O84" s="580"/>
      <c r="P84" s="581"/>
      <c r="Q84" s="581"/>
      <c r="R84" s="581"/>
      <c r="S84" s="581"/>
      <c r="T84" s="582"/>
    </row>
    <row r="85" spans="1:27" ht="23.1" customHeight="1" x14ac:dyDescent="0.15">
      <c r="A85" s="873">
        <v>6</v>
      </c>
      <c r="B85" s="875" t="s">
        <v>17</v>
      </c>
      <c r="C85" s="899">
        <f>年間行事!AC14</f>
        <v>0</v>
      </c>
      <c r="D85" s="811">
        <f>年間行事!AB14</f>
        <v>0</v>
      </c>
      <c r="E85" s="879"/>
      <c r="F85" s="881"/>
      <c r="G85" s="864"/>
      <c r="H85" s="260"/>
      <c r="I85" s="260"/>
      <c r="J85" s="260"/>
      <c r="K85" s="260"/>
      <c r="L85" s="260"/>
      <c r="M85" s="260"/>
      <c r="N85" s="811"/>
      <c r="O85" s="580"/>
      <c r="P85" s="581"/>
      <c r="Q85" s="581"/>
      <c r="R85" s="581"/>
      <c r="S85" s="581"/>
      <c r="T85" s="582"/>
    </row>
    <row r="86" spans="1:27" ht="23.1" customHeight="1" thickBot="1" x14ac:dyDescent="0.2">
      <c r="A86" s="874"/>
      <c r="B86" s="876"/>
      <c r="C86" s="878"/>
      <c r="D86" s="797"/>
      <c r="E86" s="880"/>
      <c r="F86" s="882"/>
      <c r="G86" s="865"/>
      <c r="H86" s="283"/>
      <c r="I86" s="283"/>
      <c r="J86" s="283"/>
      <c r="K86" s="283"/>
      <c r="L86" s="283"/>
      <c r="M86" s="283"/>
      <c r="N86" s="797"/>
      <c r="O86" s="583"/>
      <c r="P86" s="584"/>
      <c r="Q86" s="584"/>
      <c r="R86" s="584"/>
      <c r="S86" s="584"/>
      <c r="T86" s="585"/>
    </row>
    <row r="87" spans="1:27" ht="13.5" x14ac:dyDescent="0.15">
      <c r="A87" s="554">
        <v>11</v>
      </c>
      <c r="B87" s="555"/>
      <c r="C87" s="560" t="s">
        <v>38</v>
      </c>
      <c r="D87" s="555">
        <v>5</v>
      </c>
      <c r="E87" s="560" t="s">
        <v>39</v>
      </c>
      <c r="F87" s="524"/>
      <c r="G87" s="64" t="s">
        <v>24</v>
      </c>
      <c r="H87" s="65">
        <f t="shared" ref="H87:M88" si="131">SUM(H73,H75,H77,H79,H81,H83,H85)</f>
        <v>0</v>
      </c>
      <c r="I87" s="65">
        <f t="shared" si="131"/>
        <v>0</v>
      </c>
      <c r="J87" s="65">
        <f t="shared" si="131"/>
        <v>0</v>
      </c>
      <c r="K87" s="65">
        <f t="shared" si="131"/>
        <v>0</v>
      </c>
      <c r="L87" s="65">
        <f t="shared" si="131"/>
        <v>0</v>
      </c>
      <c r="M87" s="65">
        <f t="shared" si="131"/>
        <v>0</v>
      </c>
      <c r="N87" s="261"/>
      <c r="O87" s="306"/>
      <c r="P87" s="307"/>
      <c r="Q87" s="307"/>
      <c r="R87" s="307"/>
      <c r="S87" s="307"/>
      <c r="T87" s="308"/>
    </row>
    <row r="88" spans="1:27" ht="13.5" x14ac:dyDescent="0.15">
      <c r="A88" s="556"/>
      <c r="B88" s="557"/>
      <c r="C88" s="561"/>
      <c r="D88" s="557"/>
      <c r="E88" s="561"/>
      <c r="F88" s="525"/>
      <c r="G88" s="66" t="s">
        <v>25</v>
      </c>
      <c r="H88" s="67">
        <f t="shared" si="131"/>
        <v>24</v>
      </c>
      <c r="I88" s="67">
        <f t="shared" si="131"/>
        <v>24</v>
      </c>
      <c r="J88" s="67">
        <f t="shared" si="131"/>
        <v>25</v>
      </c>
      <c r="K88" s="67">
        <f t="shared" si="131"/>
        <v>25</v>
      </c>
      <c r="L88" s="67">
        <f t="shared" si="131"/>
        <v>26</v>
      </c>
      <c r="M88" s="67">
        <f t="shared" si="131"/>
        <v>25</v>
      </c>
      <c r="N88" s="262"/>
      <c r="O88" s="171"/>
      <c r="P88" s="23"/>
      <c r="Q88" s="23"/>
      <c r="R88" s="23"/>
      <c r="S88" s="23"/>
      <c r="T88" s="146"/>
    </row>
    <row r="89" spans="1:27" thickBot="1" x14ac:dyDescent="0.2">
      <c r="A89" s="558"/>
      <c r="B89" s="559"/>
      <c r="C89" s="562"/>
      <c r="D89" s="559"/>
      <c r="E89" s="562"/>
      <c r="F89" s="526"/>
      <c r="G89" s="68" t="s">
        <v>26</v>
      </c>
      <c r="H89" s="69">
        <f t="shared" ref="H89:M89" si="132">SUM(H73:H86)</f>
        <v>24</v>
      </c>
      <c r="I89" s="69">
        <f t="shared" si="132"/>
        <v>24</v>
      </c>
      <c r="J89" s="69">
        <f t="shared" si="132"/>
        <v>25</v>
      </c>
      <c r="K89" s="69">
        <f t="shared" si="132"/>
        <v>25</v>
      </c>
      <c r="L89" s="69">
        <f t="shared" si="132"/>
        <v>26</v>
      </c>
      <c r="M89" s="69">
        <f t="shared" si="132"/>
        <v>25</v>
      </c>
      <c r="N89" s="263"/>
      <c r="O89" s="172">
        <f>SUM(O73:O86)</f>
        <v>0</v>
      </c>
      <c r="P89" s="25">
        <f t="shared" ref="P89:T89" si="133">SUM(P73:P86)</f>
        <v>0</v>
      </c>
      <c r="Q89" s="25">
        <f t="shared" si="133"/>
        <v>2</v>
      </c>
      <c r="R89" s="25">
        <f t="shared" si="133"/>
        <v>3</v>
      </c>
      <c r="S89" s="25">
        <f t="shared" si="133"/>
        <v>2</v>
      </c>
      <c r="T89" s="148">
        <f t="shared" si="133"/>
        <v>3</v>
      </c>
    </row>
    <row r="90" spans="1:27" ht="13.5" x14ac:dyDescent="0.15">
      <c r="A90" s="543" t="s">
        <v>27</v>
      </c>
      <c r="B90" s="544"/>
      <c r="C90" s="544"/>
      <c r="D90" s="544"/>
      <c r="E90" s="872"/>
      <c r="F90" s="563" t="s">
        <v>28</v>
      </c>
      <c r="G90" s="564"/>
      <c r="H90" s="70">
        <f>SUM(H19,H36,H53,H70,H87)</f>
        <v>4.3330000000000002</v>
      </c>
      <c r="I90" s="70">
        <f t="shared" ref="I90:M91" si="134">SUM(I19,I36,I53,I70,I87)</f>
        <v>4.3330000000000002</v>
      </c>
      <c r="J90" s="70">
        <f t="shared" si="134"/>
        <v>4.3330000000000002</v>
      </c>
      <c r="K90" s="70">
        <f t="shared" si="134"/>
        <v>4.3330000000000002</v>
      </c>
      <c r="L90" s="70">
        <f t="shared" si="134"/>
        <v>6.3330000000000002</v>
      </c>
      <c r="M90" s="70">
        <f t="shared" si="134"/>
        <v>7.3330000000000002</v>
      </c>
      <c r="N90" s="156"/>
      <c r="O90" s="179"/>
      <c r="P90" s="174"/>
      <c r="Q90" s="174"/>
      <c r="R90" s="174"/>
      <c r="S90" s="174"/>
      <c r="T90" s="175"/>
    </row>
    <row r="91" spans="1:27" ht="13.5" x14ac:dyDescent="0.15">
      <c r="A91" s="244" t="s">
        <v>29</v>
      </c>
      <c r="B91" s="542"/>
      <c r="C91" s="542"/>
      <c r="D91" s="542"/>
      <c r="E91" s="867"/>
      <c r="F91" s="541" t="s">
        <v>30</v>
      </c>
      <c r="G91" s="542"/>
      <c r="H91" s="71">
        <f>SUM(H20,H37,H54,H71,H88)</f>
        <v>108.666</v>
      </c>
      <c r="I91" s="71">
        <f t="shared" si="134"/>
        <v>108.666</v>
      </c>
      <c r="J91" s="71">
        <f t="shared" si="134"/>
        <v>115.666</v>
      </c>
      <c r="K91" s="71">
        <f t="shared" si="134"/>
        <v>118.666</v>
      </c>
      <c r="L91" s="71">
        <f t="shared" si="134"/>
        <v>118.666</v>
      </c>
      <c r="M91" s="71">
        <f t="shared" si="134"/>
        <v>117.666</v>
      </c>
      <c r="N91" s="157"/>
      <c r="O91" s="182"/>
      <c r="P91" s="177"/>
      <c r="Q91" s="177"/>
      <c r="R91" s="177"/>
      <c r="S91" s="177"/>
      <c r="T91" s="178"/>
    </row>
    <row r="92" spans="1:27" thickBot="1" x14ac:dyDescent="0.2">
      <c r="A92" s="244" t="s">
        <v>31</v>
      </c>
      <c r="B92" s="542"/>
      <c r="C92" s="542"/>
      <c r="D92" s="542"/>
      <c r="E92" s="867"/>
      <c r="F92" s="546" t="s">
        <v>32</v>
      </c>
      <c r="G92" s="547"/>
      <c r="H92" s="72">
        <f>SUM(H90:H91)</f>
        <v>112.999</v>
      </c>
      <c r="I92" s="72">
        <f t="shared" ref="I92:M92" si="135">SUM(I90:I91)</f>
        <v>112.999</v>
      </c>
      <c r="J92" s="72">
        <f t="shared" si="135"/>
        <v>119.999</v>
      </c>
      <c r="K92" s="72">
        <f t="shared" si="135"/>
        <v>122.999</v>
      </c>
      <c r="L92" s="72">
        <f t="shared" si="135"/>
        <v>124.999</v>
      </c>
      <c r="M92" s="72">
        <f t="shared" si="135"/>
        <v>124.999</v>
      </c>
      <c r="N92" s="158"/>
      <c r="O92" s="199">
        <f>SUM(O21,O38,O55,O72,O89)</f>
        <v>9.9999999999988987E-4</v>
      </c>
      <c r="P92" s="197">
        <f t="shared" ref="P92:T92" si="136">SUM(P21,P38,P55,P72,P89)</f>
        <v>9.9999999999988987E-4</v>
      </c>
      <c r="Q92" s="197">
        <f t="shared" si="136"/>
        <v>7.0009999999999994</v>
      </c>
      <c r="R92" s="197">
        <f t="shared" si="136"/>
        <v>8.0009999999999994</v>
      </c>
      <c r="S92" s="197">
        <f t="shared" si="136"/>
        <v>6.0009999999999994</v>
      </c>
      <c r="T92" s="200">
        <f t="shared" si="136"/>
        <v>6.0009999999999994</v>
      </c>
    </row>
    <row r="93" spans="1:27" ht="13.5" x14ac:dyDescent="0.15">
      <c r="A93" s="244" t="s">
        <v>33</v>
      </c>
      <c r="B93" s="542"/>
      <c r="C93" s="542"/>
      <c r="D93" s="542"/>
      <c r="E93" s="867"/>
      <c r="F93" s="868" t="s">
        <v>34</v>
      </c>
      <c r="G93" s="869"/>
      <c r="H93" s="154">
        <f>SUM(H90,H98)</f>
        <v>32.992399999999996</v>
      </c>
      <c r="I93" s="154">
        <f t="shared" ref="I93:M93" si="137">SUM(I90,I98)</f>
        <v>32.659399999999998</v>
      </c>
      <c r="J93" s="154">
        <f t="shared" si="137"/>
        <v>30.992399999999996</v>
      </c>
      <c r="K93" s="154">
        <f t="shared" si="137"/>
        <v>27.662399999999998</v>
      </c>
      <c r="L93" s="154">
        <f t="shared" si="137"/>
        <v>39.995399999999997</v>
      </c>
      <c r="M93" s="154">
        <f t="shared" si="137"/>
        <v>45.661999999999992</v>
      </c>
      <c r="N93" s="155"/>
      <c r="O93" s="107"/>
      <c r="P93" s="108"/>
      <c r="Q93" s="108"/>
      <c r="R93" s="108"/>
      <c r="S93" s="108"/>
      <c r="T93" s="109"/>
    </row>
    <row r="94" spans="1:27" ht="13.5" x14ac:dyDescent="0.15">
      <c r="A94" s="244"/>
      <c r="B94" s="548"/>
      <c r="C94" s="549"/>
      <c r="D94" s="549"/>
      <c r="E94" s="549"/>
      <c r="F94" s="870" t="s">
        <v>35</v>
      </c>
      <c r="G94" s="553"/>
      <c r="H94" s="71">
        <f>SUM(H91,H99)</f>
        <v>583.98399999999992</v>
      </c>
      <c r="I94" s="71">
        <f t="shared" ref="I94:M94" si="138">SUM(I91,I99)</f>
        <v>617.31799999999998</v>
      </c>
      <c r="J94" s="71">
        <f t="shared" si="138"/>
        <v>673.98399999999992</v>
      </c>
      <c r="K94" s="71">
        <f t="shared" si="138"/>
        <v>696.31899999999996</v>
      </c>
      <c r="L94" s="71">
        <f t="shared" si="138"/>
        <v>685.98399999999992</v>
      </c>
      <c r="M94" s="71">
        <f t="shared" si="138"/>
        <v>690.31799999999998</v>
      </c>
      <c r="N94" s="85"/>
      <c r="O94" s="113"/>
      <c r="P94" s="114"/>
      <c r="Q94" s="114"/>
      <c r="R94" s="114"/>
      <c r="S94" s="114"/>
      <c r="T94" s="115"/>
    </row>
    <row r="95" spans="1:27" thickBot="1" x14ac:dyDescent="0.2">
      <c r="A95" s="74"/>
      <c r="B95" s="551"/>
      <c r="C95" s="552"/>
      <c r="D95" s="552"/>
      <c r="E95" s="552"/>
      <c r="F95" s="871" t="s">
        <v>36</v>
      </c>
      <c r="G95" s="545"/>
      <c r="H95" s="75">
        <f>SUM(H93:H94)</f>
        <v>616.9763999999999</v>
      </c>
      <c r="I95" s="75">
        <f t="shared" ref="I95:M95" si="139">SUM(I93:I94)</f>
        <v>649.97739999999999</v>
      </c>
      <c r="J95" s="75">
        <f t="shared" si="139"/>
        <v>704.9763999999999</v>
      </c>
      <c r="K95" s="75">
        <f t="shared" si="139"/>
        <v>723.98140000000001</v>
      </c>
      <c r="L95" s="75">
        <f t="shared" si="139"/>
        <v>725.97939999999994</v>
      </c>
      <c r="M95" s="75">
        <f t="shared" si="139"/>
        <v>735.98</v>
      </c>
      <c r="N95" s="86"/>
      <c r="O95" s="202">
        <f>O92+'10月'!O89</f>
        <v>45.018599999999992</v>
      </c>
      <c r="P95" s="203">
        <f>P92+'10月'!P89</f>
        <v>12.022599999999995</v>
      </c>
      <c r="Q95" s="203">
        <f>Q92+'10月'!Q89</f>
        <v>38.023599999999995</v>
      </c>
      <c r="R95" s="203">
        <f>R92+'10月'!R89</f>
        <v>43.018599999999992</v>
      </c>
      <c r="S95" s="203">
        <f>S92+'10月'!S89</f>
        <v>41.020599999999988</v>
      </c>
      <c r="T95" s="204">
        <f>T92+'10月'!T89</f>
        <v>31.019999999999996</v>
      </c>
    </row>
    <row r="96" spans="1:27" x14ac:dyDescent="0.15">
      <c r="A96" s="76"/>
      <c r="S96"/>
      <c r="T96"/>
    </row>
    <row r="97" spans="1:20" ht="15" thickBot="1" x14ac:dyDescent="0.2">
      <c r="A97" s="76"/>
      <c r="F97" s="713" t="s">
        <v>40</v>
      </c>
      <c r="G97" s="713"/>
      <c r="S97"/>
      <c r="T97"/>
    </row>
    <row r="98" spans="1:20" x14ac:dyDescent="0.15">
      <c r="A98" s="76"/>
      <c r="F98" s="563" t="s">
        <v>28</v>
      </c>
      <c r="G98" s="564"/>
      <c r="H98" s="70">
        <f>'10月'!H87</f>
        <v>28.659399999999998</v>
      </c>
      <c r="I98" s="70">
        <f>'10月'!I87</f>
        <v>28.3264</v>
      </c>
      <c r="J98" s="70">
        <f>'10月'!J87</f>
        <v>26.659399999999998</v>
      </c>
      <c r="K98" s="70">
        <f>'10月'!K87</f>
        <v>23.3294</v>
      </c>
      <c r="L98" s="70">
        <f>'10月'!L87</f>
        <v>33.662399999999998</v>
      </c>
      <c r="M98" s="77">
        <f>'10月'!M87</f>
        <v>38.328999999999994</v>
      </c>
      <c r="S98"/>
      <c r="T98"/>
    </row>
    <row r="99" spans="1:20" x14ac:dyDescent="0.15">
      <c r="A99" s="76"/>
      <c r="F99" s="541" t="s">
        <v>30</v>
      </c>
      <c r="G99" s="542"/>
      <c r="H99" s="71">
        <f>'10月'!H88</f>
        <v>475.31799999999998</v>
      </c>
      <c r="I99" s="71">
        <f>'10月'!I88</f>
        <v>508.65199999999993</v>
      </c>
      <c r="J99" s="71">
        <f>'10月'!J88</f>
        <v>558.31799999999998</v>
      </c>
      <c r="K99" s="71">
        <f>'10月'!K88</f>
        <v>577.65300000000002</v>
      </c>
      <c r="L99" s="71">
        <f>'10月'!L88</f>
        <v>567.31799999999998</v>
      </c>
      <c r="M99" s="78">
        <f>'10月'!M88</f>
        <v>572.65200000000004</v>
      </c>
      <c r="S99"/>
      <c r="T99"/>
    </row>
    <row r="100" spans="1:20" ht="15" thickBot="1" x14ac:dyDescent="0.2">
      <c r="A100" s="76"/>
      <c r="F100" s="546" t="s">
        <v>32</v>
      </c>
      <c r="G100" s="547"/>
      <c r="H100" s="72">
        <f>SUM(H98:H99)</f>
        <v>503.97739999999999</v>
      </c>
      <c r="I100" s="72">
        <f t="shared" ref="I100:M100" si="140">SUM(I98:I99)</f>
        <v>536.97839999999997</v>
      </c>
      <c r="J100" s="72">
        <f t="shared" si="140"/>
        <v>584.97739999999999</v>
      </c>
      <c r="K100" s="72">
        <f t="shared" si="140"/>
        <v>600.98239999999998</v>
      </c>
      <c r="L100" s="72">
        <f t="shared" si="140"/>
        <v>600.98040000000003</v>
      </c>
      <c r="M100" s="79">
        <f t="shared" si="140"/>
        <v>610.98099999999999</v>
      </c>
      <c r="S100"/>
      <c r="T100"/>
    </row>
    <row r="101" spans="1:20" x14ac:dyDescent="0.15">
      <c r="A101" s="7"/>
      <c r="E101"/>
      <c r="F101"/>
      <c r="G101"/>
      <c r="H101"/>
      <c r="I101"/>
      <c r="J101"/>
      <c r="K101"/>
      <c r="L101"/>
      <c r="M101"/>
      <c r="N101"/>
      <c r="S101"/>
      <c r="T101"/>
    </row>
    <row r="102" spans="1:20" x14ac:dyDescent="0.15">
      <c r="A102" s="7"/>
      <c r="E102"/>
      <c r="F102"/>
      <c r="G102"/>
      <c r="H102"/>
      <c r="I102"/>
      <c r="J102"/>
      <c r="K102"/>
      <c r="L102"/>
      <c r="M102"/>
      <c r="N102"/>
      <c r="S102"/>
      <c r="T102"/>
    </row>
    <row r="103" spans="1:20" x14ac:dyDescent="0.15">
      <c r="A103" s="7"/>
      <c r="E103"/>
      <c r="F103"/>
      <c r="G103"/>
      <c r="H103"/>
      <c r="I103"/>
      <c r="J103"/>
      <c r="K103"/>
      <c r="L103"/>
      <c r="M103"/>
      <c r="N103"/>
      <c r="S103"/>
      <c r="T103"/>
    </row>
    <row r="104" spans="1:20" x14ac:dyDescent="0.15">
      <c r="A104" s="7"/>
      <c r="E104"/>
      <c r="F104"/>
      <c r="G104"/>
      <c r="H104"/>
      <c r="I104"/>
      <c r="J104"/>
      <c r="K104"/>
      <c r="L104"/>
      <c r="M104"/>
      <c r="N104"/>
      <c r="S104"/>
      <c r="T104"/>
    </row>
    <row r="105" spans="1:20" x14ac:dyDescent="0.15">
      <c r="A105" s="7"/>
      <c r="E105"/>
      <c r="F105"/>
      <c r="G105"/>
      <c r="H105"/>
      <c r="I105"/>
      <c r="J105"/>
      <c r="K105"/>
      <c r="L105"/>
      <c r="M105"/>
      <c r="N105"/>
      <c r="S105"/>
      <c r="T105"/>
    </row>
    <row r="106" spans="1:20" x14ac:dyDescent="0.15">
      <c r="A106" s="7"/>
      <c r="E106"/>
      <c r="F106"/>
      <c r="G106"/>
      <c r="H106"/>
      <c r="I106"/>
      <c r="J106"/>
      <c r="K106"/>
      <c r="L106"/>
      <c r="M106"/>
      <c r="N106"/>
      <c r="S106"/>
      <c r="T106"/>
    </row>
    <row r="107" spans="1:20" x14ac:dyDescent="0.15">
      <c r="A107" s="7"/>
      <c r="E107"/>
      <c r="F107"/>
      <c r="G107"/>
      <c r="H107"/>
      <c r="I107"/>
      <c r="J107"/>
      <c r="K107"/>
      <c r="L107"/>
      <c r="M107"/>
      <c r="N107"/>
      <c r="S107"/>
      <c r="T107"/>
    </row>
    <row r="108" spans="1:20" x14ac:dyDescent="0.15">
      <c r="A108" s="7"/>
      <c r="E108"/>
      <c r="F108"/>
      <c r="G108"/>
      <c r="H108"/>
      <c r="I108"/>
      <c r="J108"/>
      <c r="K108"/>
      <c r="L108"/>
      <c r="M108"/>
      <c r="N108"/>
      <c r="S108"/>
      <c r="T108"/>
    </row>
    <row r="109" spans="1:20" x14ac:dyDescent="0.15">
      <c r="A109" s="7"/>
      <c r="E109"/>
      <c r="F109"/>
      <c r="G109"/>
      <c r="H109"/>
      <c r="I109"/>
      <c r="J109"/>
      <c r="K109"/>
      <c r="L109"/>
      <c r="M109"/>
      <c r="N109"/>
      <c r="S109"/>
      <c r="T109"/>
    </row>
    <row r="110" spans="1:20" x14ac:dyDescent="0.15">
      <c r="A110" s="7"/>
      <c r="E110"/>
      <c r="F110"/>
      <c r="G110"/>
      <c r="H110"/>
      <c r="I110"/>
      <c r="J110"/>
      <c r="K110"/>
      <c r="L110"/>
      <c r="M110"/>
      <c r="N110"/>
      <c r="S110"/>
      <c r="T110"/>
    </row>
    <row r="111" spans="1:20" x14ac:dyDescent="0.15">
      <c r="A111" s="7"/>
      <c r="E111"/>
      <c r="F111"/>
      <c r="G111"/>
      <c r="H111"/>
      <c r="I111"/>
      <c r="J111"/>
      <c r="K111"/>
      <c r="L111"/>
      <c r="M111"/>
      <c r="N111"/>
      <c r="S111"/>
      <c r="T111"/>
    </row>
    <row r="112" spans="1:20" x14ac:dyDescent="0.15">
      <c r="A112" s="7"/>
      <c r="E112"/>
      <c r="F112"/>
      <c r="G112"/>
      <c r="H112"/>
      <c r="I112"/>
      <c r="J112"/>
      <c r="K112"/>
      <c r="L112"/>
      <c r="M112"/>
      <c r="N112"/>
      <c r="S112"/>
      <c r="T112"/>
    </row>
    <row r="113" spans="1:20" x14ac:dyDescent="0.15">
      <c r="A113" s="7"/>
      <c r="E113"/>
      <c r="F113"/>
      <c r="G113"/>
      <c r="H113"/>
      <c r="I113"/>
      <c r="J113"/>
      <c r="K113"/>
      <c r="L113"/>
      <c r="M113"/>
      <c r="N113"/>
      <c r="S113"/>
      <c r="T113"/>
    </row>
    <row r="114" spans="1:20" x14ac:dyDescent="0.15">
      <c r="A114" s="7"/>
      <c r="E114"/>
      <c r="F114"/>
      <c r="G114"/>
      <c r="H114"/>
      <c r="I114"/>
      <c r="J114"/>
      <c r="K114"/>
      <c r="L114"/>
      <c r="M114"/>
      <c r="N114"/>
      <c r="S114"/>
      <c r="T114"/>
    </row>
    <row r="115" spans="1:20" x14ac:dyDescent="0.15">
      <c r="A115" s="7"/>
      <c r="E115"/>
      <c r="F115"/>
      <c r="G115"/>
      <c r="H115"/>
      <c r="I115"/>
      <c r="J115"/>
      <c r="K115"/>
      <c r="L115"/>
      <c r="M115"/>
      <c r="N115"/>
      <c r="S115"/>
      <c r="T115"/>
    </row>
    <row r="116" spans="1:20" x14ac:dyDescent="0.15">
      <c r="A116" s="7"/>
      <c r="E116"/>
      <c r="F116"/>
      <c r="G116"/>
      <c r="H116"/>
      <c r="I116"/>
      <c r="J116"/>
      <c r="K116"/>
      <c r="L116"/>
      <c r="M116"/>
      <c r="N116"/>
      <c r="S116"/>
      <c r="T116"/>
    </row>
    <row r="117" spans="1:20" x14ac:dyDescent="0.15">
      <c r="A117" s="7"/>
      <c r="E117"/>
      <c r="F117"/>
      <c r="G117"/>
      <c r="H117"/>
      <c r="I117"/>
      <c r="J117"/>
      <c r="K117"/>
      <c r="L117"/>
      <c r="M117"/>
      <c r="N117"/>
      <c r="S117"/>
      <c r="T117"/>
    </row>
    <row r="118" spans="1:20" x14ac:dyDescent="0.15">
      <c r="A118" s="7"/>
      <c r="E118"/>
      <c r="F118"/>
      <c r="G118"/>
      <c r="H118"/>
      <c r="I118"/>
      <c r="J118"/>
      <c r="K118"/>
      <c r="L118"/>
      <c r="M118"/>
      <c r="N118"/>
      <c r="S118"/>
      <c r="T118"/>
    </row>
    <row r="119" spans="1:20" x14ac:dyDescent="0.15">
      <c r="A119" s="7"/>
      <c r="E119"/>
      <c r="F119"/>
      <c r="G119"/>
      <c r="H119"/>
      <c r="I119"/>
      <c r="J119"/>
      <c r="K119"/>
      <c r="L119"/>
      <c r="M119"/>
      <c r="N119"/>
      <c r="S119"/>
      <c r="T119"/>
    </row>
    <row r="120" spans="1:20" x14ac:dyDescent="0.15">
      <c r="A120" s="7"/>
      <c r="E120"/>
      <c r="F120"/>
      <c r="G120"/>
      <c r="H120"/>
      <c r="I120"/>
      <c r="J120"/>
      <c r="K120"/>
      <c r="L120"/>
      <c r="M120"/>
      <c r="N120"/>
      <c r="S120"/>
      <c r="T120"/>
    </row>
    <row r="121" spans="1:20" x14ac:dyDescent="0.15">
      <c r="A121" s="7"/>
      <c r="E121"/>
      <c r="F121"/>
      <c r="G121"/>
      <c r="H121"/>
      <c r="I121"/>
      <c r="J121"/>
      <c r="K121"/>
      <c r="L121"/>
      <c r="M121"/>
      <c r="N121"/>
      <c r="S121"/>
      <c r="T121"/>
    </row>
    <row r="122" spans="1:20" x14ac:dyDescent="0.15">
      <c r="A122" s="7"/>
      <c r="E122"/>
      <c r="F122"/>
      <c r="G122"/>
      <c r="H122"/>
      <c r="I122"/>
      <c r="J122"/>
      <c r="K122"/>
      <c r="L122"/>
      <c r="M122"/>
      <c r="N122"/>
      <c r="S122"/>
      <c r="T122"/>
    </row>
    <row r="123" spans="1:20" x14ac:dyDescent="0.15">
      <c r="A123" s="7"/>
      <c r="E123"/>
      <c r="F123"/>
      <c r="G123"/>
      <c r="H123"/>
      <c r="I123"/>
      <c r="J123"/>
      <c r="K123"/>
      <c r="L123"/>
      <c r="M123"/>
      <c r="N123"/>
      <c r="S123"/>
      <c r="T123"/>
    </row>
    <row r="124" spans="1:20" x14ac:dyDescent="0.15">
      <c r="A124" s="7"/>
      <c r="E124"/>
      <c r="F124"/>
      <c r="G124"/>
      <c r="H124"/>
      <c r="I124"/>
      <c r="J124"/>
      <c r="K124"/>
      <c r="L124"/>
      <c r="M124"/>
      <c r="N124"/>
      <c r="S124"/>
      <c r="T124"/>
    </row>
    <row r="125" spans="1:20" x14ac:dyDescent="0.15">
      <c r="A125" s="7"/>
      <c r="E125"/>
      <c r="F125"/>
      <c r="G125"/>
      <c r="H125"/>
      <c r="I125"/>
      <c r="J125"/>
      <c r="K125"/>
      <c r="L125"/>
      <c r="M125"/>
      <c r="N125"/>
      <c r="S125"/>
      <c r="T125"/>
    </row>
    <row r="126" spans="1:20" x14ac:dyDescent="0.15">
      <c r="A126" s="7"/>
      <c r="E126"/>
      <c r="F126"/>
      <c r="G126"/>
      <c r="H126"/>
      <c r="I126"/>
      <c r="J126"/>
      <c r="K126"/>
      <c r="L126"/>
      <c r="M126"/>
      <c r="N126"/>
      <c r="S126"/>
      <c r="T126"/>
    </row>
    <row r="127" spans="1:20" x14ac:dyDescent="0.15">
      <c r="A127" s="7"/>
      <c r="E127"/>
      <c r="F127"/>
      <c r="G127"/>
      <c r="H127"/>
      <c r="I127"/>
      <c r="J127"/>
      <c r="K127"/>
      <c r="L127"/>
      <c r="M127"/>
      <c r="N127"/>
      <c r="S127"/>
      <c r="T127"/>
    </row>
    <row r="128" spans="1:20" x14ac:dyDescent="0.15">
      <c r="A128" s="7"/>
      <c r="E128"/>
      <c r="F128"/>
      <c r="G128"/>
      <c r="H128"/>
      <c r="I128"/>
      <c r="J128"/>
      <c r="K128"/>
      <c r="L128"/>
      <c r="M128"/>
      <c r="N128"/>
      <c r="S128"/>
      <c r="T128"/>
    </row>
    <row r="129" spans="1:20" x14ac:dyDescent="0.15">
      <c r="A129" s="7"/>
      <c r="E129"/>
      <c r="F129"/>
      <c r="G129"/>
      <c r="H129"/>
      <c r="I129"/>
      <c r="J129"/>
      <c r="K129"/>
      <c r="L129"/>
      <c r="M129"/>
      <c r="N129"/>
      <c r="S129"/>
      <c r="T129"/>
    </row>
    <row r="130" spans="1:20" x14ac:dyDescent="0.15">
      <c r="A130" s="7"/>
      <c r="E130"/>
      <c r="F130"/>
      <c r="G130"/>
      <c r="H130"/>
      <c r="I130"/>
      <c r="J130"/>
      <c r="K130"/>
      <c r="L130"/>
      <c r="M130"/>
      <c r="N130"/>
      <c r="S130"/>
      <c r="T130"/>
    </row>
    <row r="131" spans="1:20" x14ac:dyDescent="0.15">
      <c r="A131" s="7"/>
      <c r="E131"/>
      <c r="F131"/>
      <c r="G131"/>
      <c r="H131"/>
      <c r="I131"/>
      <c r="J131"/>
      <c r="K131"/>
      <c r="L131"/>
      <c r="M131"/>
      <c r="N131"/>
      <c r="S131"/>
      <c r="T131"/>
    </row>
    <row r="132" spans="1:20" x14ac:dyDescent="0.15">
      <c r="A132" s="7"/>
      <c r="E132"/>
      <c r="F132"/>
      <c r="G132"/>
      <c r="H132"/>
      <c r="I132"/>
      <c r="J132"/>
      <c r="K132"/>
      <c r="L132"/>
      <c r="M132"/>
      <c r="N132"/>
      <c r="S132"/>
      <c r="T132"/>
    </row>
    <row r="133" spans="1:20" x14ac:dyDescent="0.15">
      <c r="A133" s="7"/>
      <c r="E133"/>
      <c r="F133"/>
      <c r="G133"/>
      <c r="H133"/>
      <c r="I133"/>
      <c r="J133"/>
      <c r="K133"/>
      <c r="L133"/>
      <c r="M133"/>
      <c r="N133"/>
      <c r="S133"/>
      <c r="T133"/>
    </row>
    <row r="134" spans="1:20" x14ac:dyDescent="0.15">
      <c r="A134" s="7"/>
      <c r="E134"/>
      <c r="F134"/>
      <c r="G134"/>
      <c r="H134"/>
      <c r="I134"/>
      <c r="J134"/>
      <c r="K134"/>
      <c r="L134"/>
      <c r="M134"/>
      <c r="N134"/>
      <c r="S134"/>
      <c r="T134"/>
    </row>
    <row r="135" spans="1:20" x14ac:dyDescent="0.15">
      <c r="A135" s="7"/>
      <c r="E135"/>
      <c r="F135"/>
      <c r="G135"/>
      <c r="H135"/>
      <c r="I135"/>
      <c r="J135"/>
      <c r="K135"/>
      <c r="L135"/>
      <c r="M135"/>
      <c r="N135"/>
      <c r="S135"/>
      <c r="T135"/>
    </row>
    <row r="136" spans="1:20" x14ac:dyDescent="0.15">
      <c r="A136" s="7"/>
      <c r="E136"/>
      <c r="F136"/>
      <c r="G136"/>
      <c r="H136"/>
      <c r="I136"/>
      <c r="J136"/>
      <c r="K136"/>
      <c r="L136"/>
      <c r="M136"/>
      <c r="N136"/>
      <c r="S136"/>
      <c r="T136"/>
    </row>
    <row r="137" spans="1:20" x14ac:dyDescent="0.15">
      <c r="A137" s="7"/>
      <c r="E137"/>
      <c r="F137"/>
      <c r="G137"/>
      <c r="H137"/>
      <c r="I137"/>
      <c r="J137"/>
      <c r="K137"/>
      <c r="L137"/>
      <c r="M137"/>
      <c r="N137"/>
      <c r="S137"/>
      <c r="T137"/>
    </row>
    <row r="138" spans="1:20" x14ac:dyDescent="0.15">
      <c r="A138" s="7"/>
      <c r="E138"/>
      <c r="F138"/>
      <c r="G138"/>
      <c r="H138"/>
      <c r="I138"/>
      <c r="J138"/>
      <c r="K138"/>
      <c r="L138"/>
      <c r="M138"/>
      <c r="N138"/>
      <c r="S138"/>
      <c r="T138"/>
    </row>
    <row r="139" spans="1:20" x14ac:dyDescent="0.15">
      <c r="A139" s="7"/>
      <c r="E139"/>
      <c r="F139"/>
      <c r="G139"/>
      <c r="H139"/>
      <c r="I139"/>
      <c r="J139"/>
      <c r="K139"/>
      <c r="L139"/>
      <c r="M139"/>
      <c r="N139"/>
      <c r="S139"/>
      <c r="T139"/>
    </row>
    <row r="140" spans="1:20" x14ac:dyDescent="0.15">
      <c r="A140" s="7"/>
      <c r="E140"/>
      <c r="F140"/>
      <c r="G140"/>
      <c r="H140"/>
      <c r="I140"/>
      <c r="J140"/>
      <c r="K140"/>
      <c r="L140"/>
      <c r="M140"/>
      <c r="N140"/>
      <c r="S140"/>
      <c r="T140"/>
    </row>
    <row r="141" spans="1:20" x14ac:dyDescent="0.15">
      <c r="A141" s="7"/>
      <c r="E141"/>
      <c r="F141"/>
      <c r="G141"/>
      <c r="H141"/>
      <c r="I141"/>
      <c r="J141"/>
      <c r="K141"/>
      <c r="L141"/>
      <c r="M141"/>
      <c r="N141"/>
      <c r="S141"/>
      <c r="T141"/>
    </row>
    <row r="142" spans="1:20" x14ac:dyDescent="0.15">
      <c r="A142" s="7"/>
      <c r="E142"/>
      <c r="F142"/>
      <c r="G142"/>
      <c r="H142"/>
      <c r="I142"/>
      <c r="J142"/>
      <c r="K142"/>
      <c r="L142"/>
      <c r="M142"/>
      <c r="N142"/>
      <c r="S142"/>
      <c r="T142"/>
    </row>
    <row r="143" spans="1:20" x14ac:dyDescent="0.15">
      <c r="A143" s="7"/>
      <c r="E143"/>
      <c r="F143"/>
      <c r="G143"/>
      <c r="H143"/>
      <c r="I143"/>
      <c r="J143"/>
      <c r="K143"/>
      <c r="L143"/>
      <c r="M143"/>
      <c r="N143"/>
      <c r="S143"/>
      <c r="T143"/>
    </row>
    <row r="144" spans="1:20" x14ac:dyDescent="0.15">
      <c r="A144" s="7"/>
      <c r="E144"/>
      <c r="F144"/>
      <c r="G144"/>
      <c r="H144"/>
      <c r="I144"/>
      <c r="J144"/>
      <c r="K144"/>
      <c r="L144"/>
      <c r="M144"/>
      <c r="N144"/>
      <c r="S144"/>
      <c r="T144"/>
    </row>
    <row r="145" spans="1:20" x14ac:dyDescent="0.15">
      <c r="A145" s="7"/>
      <c r="E145"/>
      <c r="F145"/>
      <c r="G145"/>
      <c r="H145"/>
      <c r="I145"/>
      <c r="J145"/>
      <c r="K145"/>
      <c r="L145"/>
      <c r="M145"/>
      <c r="N145"/>
      <c r="S145"/>
      <c r="T145"/>
    </row>
    <row r="146" spans="1:20" x14ac:dyDescent="0.15">
      <c r="A146" s="7"/>
      <c r="E146"/>
      <c r="F146"/>
      <c r="G146"/>
      <c r="H146"/>
      <c r="I146"/>
      <c r="J146"/>
      <c r="K146"/>
      <c r="L146"/>
      <c r="M146"/>
      <c r="N146"/>
      <c r="S146"/>
      <c r="T146"/>
    </row>
    <row r="147" spans="1:20" x14ac:dyDescent="0.15">
      <c r="A147" s="7"/>
      <c r="E147"/>
      <c r="F147"/>
      <c r="G147"/>
      <c r="H147"/>
      <c r="I147"/>
      <c r="J147"/>
      <c r="K147"/>
      <c r="L147"/>
      <c r="M147"/>
      <c r="N147"/>
      <c r="S147"/>
      <c r="T147"/>
    </row>
    <row r="148" spans="1:20" x14ac:dyDescent="0.15">
      <c r="A148" s="7"/>
      <c r="E148"/>
      <c r="F148"/>
      <c r="G148"/>
      <c r="H148"/>
      <c r="I148"/>
      <c r="J148"/>
      <c r="K148"/>
      <c r="L148"/>
      <c r="M148"/>
      <c r="N148"/>
      <c r="S148"/>
      <c r="T148"/>
    </row>
    <row r="149" spans="1:20" x14ac:dyDescent="0.15">
      <c r="A149" s="7"/>
      <c r="E149"/>
      <c r="F149"/>
      <c r="G149"/>
      <c r="H149"/>
      <c r="I149"/>
      <c r="J149"/>
      <c r="K149"/>
      <c r="L149"/>
      <c r="M149"/>
      <c r="N149"/>
      <c r="S149"/>
      <c r="T149"/>
    </row>
    <row r="150" spans="1:20" x14ac:dyDescent="0.15">
      <c r="A150" s="7"/>
      <c r="E150"/>
      <c r="F150"/>
      <c r="G150"/>
      <c r="H150"/>
      <c r="I150"/>
      <c r="J150"/>
      <c r="K150"/>
      <c r="L150"/>
      <c r="M150"/>
      <c r="N150"/>
      <c r="S150"/>
      <c r="T150"/>
    </row>
    <row r="151" spans="1:20" x14ac:dyDescent="0.15">
      <c r="A151" s="7"/>
      <c r="E151"/>
      <c r="F151"/>
      <c r="G151"/>
      <c r="H151"/>
      <c r="I151"/>
      <c r="J151"/>
      <c r="K151"/>
      <c r="L151"/>
      <c r="M151"/>
      <c r="N151"/>
      <c r="S151"/>
      <c r="T151"/>
    </row>
    <row r="152" spans="1:20" x14ac:dyDescent="0.15">
      <c r="A152" s="7"/>
      <c r="E152"/>
      <c r="F152"/>
      <c r="G152"/>
      <c r="H152"/>
      <c r="I152"/>
      <c r="J152"/>
      <c r="K152"/>
      <c r="L152"/>
      <c r="M152"/>
      <c r="N152"/>
      <c r="S152"/>
      <c r="T152"/>
    </row>
    <row r="153" spans="1:20" x14ac:dyDescent="0.15">
      <c r="A153" s="7"/>
      <c r="E153"/>
      <c r="F153"/>
      <c r="G153"/>
      <c r="H153"/>
      <c r="I153"/>
      <c r="J153"/>
      <c r="K153"/>
      <c r="L153"/>
      <c r="M153"/>
      <c r="N153"/>
      <c r="S153"/>
      <c r="T153"/>
    </row>
    <row r="154" spans="1:20" x14ac:dyDescent="0.15">
      <c r="A154" s="7"/>
      <c r="E154"/>
      <c r="F154"/>
      <c r="G154"/>
      <c r="H154"/>
      <c r="I154"/>
      <c r="J154"/>
      <c r="K154"/>
      <c r="L154"/>
      <c r="M154"/>
      <c r="N154"/>
      <c r="S154"/>
      <c r="T154"/>
    </row>
    <row r="155" spans="1:20" x14ac:dyDescent="0.15">
      <c r="A155" s="7"/>
      <c r="E155"/>
      <c r="F155"/>
      <c r="G155"/>
      <c r="H155"/>
      <c r="I155"/>
      <c r="J155"/>
      <c r="K155"/>
      <c r="L155"/>
      <c r="M155"/>
      <c r="N155"/>
      <c r="S155"/>
      <c r="T155"/>
    </row>
    <row r="156" spans="1:20" x14ac:dyDescent="0.15">
      <c r="A156" s="7"/>
      <c r="E156"/>
      <c r="F156"/>
      <c r="G156"/>
      <c r="H156"/>
      <c r="I156"/>
      <c r="J156"/>
      <c r="K156"/>
      <c r="L156"/>
      <c r="M156"/>
      <c r="N156"/>
      <c r="S156"/>
      <c r="T156"/>
    </row>
    <row r="157" spans="1:20" x14ac:dyDescent="0.15">
      <c r="A157" s="7"/>
      <c r="E157"/>
      <c r="F157"/>
      <c r="G157"/>
      <c r="H157"/>
      <c r="I157"/>
      <c r="J157"/>
      <c r="K157"/>
      <c r="L157"/>
      <c r="M157"/>
      <c r="N157"/>
      <c r="S157"/>
      <c r="T157"/>
    </row>
    <row r="158" spans="1:20" x14ac:dyDescent="0.15">
      <c r="A158" s="7"/>
      <c r="E158"/>
      <c r="F158"/>
      <c r="G158"/>
      <c r="H158"/>
      <c r="I158"/>
      <c r="J158"/>
      <c r="K158"/>
      <c r="L158"/>
      <c r="M158"/>
      <c r="N158"/>
      <c r="S158"/>
      <c r="T158"/>
    </row>
    <row r="159" spans="1:20" x14ac:dyDescent="0.15">
      <c r="A159" s="7"/>
      <c r="E159"/>
      <c r="F159"/>
      <c r="G159"/>
      <c r="H159"/>
      <c r="I159"/>
      <c r="J159"/>
      <c r="K159"/>
      <c r="L159"/>
      <c r="M159"/>
      <c r="N159"/>
      <c r="S159"/>
      <c r="T159"/>
    </row>
    <row r="160" spans="1:20" x14ac:dyDescent="0.15">
      <c r="A160" s="7"/>
      <c r="E160"/>
      <c r="F160"/>
      <c r="G160"/>
      <c r="H160"/>
      <c r="I160"/>
      <c r="J160"/>
      <c r="K160"/>
      <c r="L160"/>
      <c r="M160"/>
      <c r="N160"/>
      <c r="S160"/>
      <c r="T160"/>
    </row>
    <row r="161" spans="1:20" x14ac:dyDescent="0.15">
      <c r="A161" s="7"/>
      <c r="E161"/>
      <c r="F161"/>
      <c r="G161"/>
      <c r="H161"/>
      <c r="I161"/>
      <c r="J161"/>
      <c r="K161"/>
      <c r="L161"/>
      <c r="M161"/>
      <c r="N161"/>
      <c r="S161"/>
      <c r="T161"/>
    </row>
    <row r="162" spans="1:20" x14ac:dyDescent="0.15">
      <c r="A162" s="7"/>
      <c r="E162"/>
      <c r="F162"/>
      <c r="G162"/>
      <c r="H162"/>
      <c r="I162"/>
      <c r="J162"/>
      <c r="K162"/>
      <c r="L162"/>
      <c r="M162"/>
      <c r="N162"/>
      <c r="S162"/>
      <c r="T162"/>
    </row>
    <row r="163" spans="1:20" x14ac:dyDescent="0.15">
      <c r="A163" s="7"/>
      <c r="E163"/>
      <c r="F163"/>
      <c r="G163"/>
      <c r="H163"/>
      <c r="I163"/>
      <c r="J163"/>
      <c r="K163"/>
      <c r="L163"/>
      <c r="M163"/>
      <c r="N163"/>
      <c r="S163"/>
      <c r="T163"/>
    </row>
    <row r="164" spans="1:20" x14ac:dyDescent="0.15">
      <c r="A164" s="7"/>
      <c r="E164"/>
      <c r="F164"/>
      <c r="G164"/>
      <c r="H164"/>
      <c r="I164"/>
      <c r="J164"/>
      <c r="K164"/>
      <c r="L164"/>
      <c r="M164"/>
      <c r="N164"/>
      <c r="S164"/>
      <c r="T164"/>
    </row>
    <row r="165" spans="1:20" x14ac:dyDescent="0.15">
      <c r="A165" s="7"/>
      <c r="E165"/>
      <c r="F165"/>
      <c r="G165"/>
      <c r="H165"/>
      <c r="I165"/>
      <c r="J165"/>
      <c r="K165"/>
      <c r="L165"/>
      <c r="M165"/>
      <c r="N165"/>
      <c r="S165"/>
      <c r="T165"/>
    </row>
    <row r="166" spans="1:20" x14ac:dyDescent="0.15">
      <c r="A166" s="7"/>
      <c r="E166"/>
      <c r="F166"/>
      <c r="G166"/>
      <c r="H166"/>
      <c r="I166"/>
      <c r="J166"/>
      <c r="K166"/>
      <c r="L166"/>
      <c r="M166"/>
      <c r="N166"/>
      <c r="S166"/>
      <c r="T166"/>
    </row>
    <row r="167" spans="1:20" x14ac:dyDescent="0.15">
      <c r="A167" s="7"/>
      <c r="E167"/>
      <c r="F167"/>
      <c r="G167"/>
      <c r="H167"/>
      <c r="I167"/>
      <c r="J167"/>
      <c r="K167"/>
      <c r="L167"/>
      <c r="M167"/>
      <c r="N167"/>
      <c r="S167"/>
      <c r="T167"/>
    </row>
    <row r="168" spans="1:20" x14ac:dyDescent="0.15">
      <c r="A168" s="7"/>
      <c r="E168"/>
      <c r="F168"/>
      <c r="G168"/>
      <c r="H168"/>
      <c r="I168"/>
      <c r="J168"/>
      <c r="K168"/>
      <c r="L168"/>
      <c r="M168"/>
      <c r="N168"/>
      <c r="S168"/>
      <c r="T168"/>
    </row>
    <row r="169" spans="1:20" x14ac:dyDescent="0.15">
      <c r="A169" s="7"/>
      <c r="E169"/>
      <c r="F169"/>
      <c r="G169"/>
      <c r="H169"/>
      <c r="I169"/>
      <c r="J169"/>
      <c r="K169"/>
      <c r="L169"/>
      <c r="M169"/>
      <c r="N169"/>
      <c r="S169"/>
      <c r="T169"/>
    </row>
    <row r="170" spans="1:20" x14ac:dyDescent="0.15">
      <c r="A170" s="7"/>
      <c r="E170"/>
      <c r="F170"/>
      <c r="G170"/>
      <c r="H170"/>
      <c r="I170"/>
      <c r="J170"/>
      <c r="K170"/>
      <c r="L170"/>
      <c r="M170"/>
      <c r="N170"/>
      <c r="S170"/>
      <c r="T170"/>
    </row>
    <row r="171" spans="1:20" x14ac:dyDescent="0.15">
      <c r="A171" s="7"/>
      <c r="E171"/>
      <c r="F171"/>
      <c r="G171"/>
      <c r="H171"/>
      <c r="I171"/>
      <c r="J171"/>
      <c r="K171"/>
      <c r="L171"/>
      <c r="M171"/>
      <c r="N171"/>
      <c r="S171"/>
      <c r="T171"/>
    </row>
    <row r="172" spans="1:20" x14ac:dyDescent="0.15">
      <c r="A172" s="7"/>
      <c r="E172"/>
      <c r="F172"/>
      <c r="G172"/>
      <c r="H172"/>
      <c r="I172"/>
      <c r="J172"/>
      <c r="K172"/>
      <c r="L172"/>
      <c r="M172"/>
      <c r="N172"/>
      <c r="S172"/>
      <c r="T172"/>
    </row>
    <row r="173" spans="1:20" x14ac:dyDescent="0.15">
      <c r="A173" s="7"/>
      <c r="E173"/>
      <c r="F173"/>
      <c r="G173"/>
      <c r="H173"/>
      <c r="I173"/>
      <c r="J173"/>
      <c r="K173"/>
      <c r="L173"/>
      <c r="M173"/>
      <c r="N173"/>
      <c r="S173"/>
      <c r="T173"/>
    </row>
    <row r="174" spans="1:20" x14ac:dyDescent="0.15">
      <c r="A174" s="7"/>
      <c r="E174"/>
      <c r="F174"/>
      <c r="G174"/>
      <c r="H174"/>
      <c r="I174"/>
      <c r="J174"/>
      <c r="K174"/>
      <c r="L174"/>
      <c r="M174"/>
      <c r="N174"/>
      <c r="S174"/>
      <c r="T174"/>
    </row>
    <row r="175" spans="1:20" x14ac:dyDescent="0.15">
      <c r="A175" s="7"/>
      <c r="E175"/>
      <c r="F175"/>
      <c r="G175"/>
      <c r="H175"/>
      <c r="I175"/>
      <c r="J175"/>
      <c r="K175"/>
      <c r="L175"/>
      <c r="M175"/>
      <c r="N175"/>
      <c r="S175"/>
      <c r="T175"/>
    </row>
    <row r="176" spans="1:20" x14ac:dyDescent="0.15">
      <c r="A176" s="7"/>
      <c r="E176"/>
      <c r="F176"/>
      <c r="G176"/>
      <c r="H176"/>
      <c r="I176"/>
      <c r="J176"/>
      <c r="K176"/>
      <c r="L176"/>
      <c r="M176"/>
      <c r="N176"/>
      <c r="S176"/>
      <c r="T176"/>
    </row>
    <row r="177" spans="1:20" x14ac:dyDescent="0.15">
      <c r="A177" s="7"/>
      <c r="E177"/>
      <c r="F177"/>
      <c r="G177"/>
      <c r="H177"/>
      <c r="I177"/>
      <c r="J177"/>
      <c r="K177"/>
      <c r="L177"/>
      <c r="M177"/>
      <c r="N177"/>
      <c r="S177"/>
      <c r="T177"/>
    </row>
    <row r="178" spans="1:20" x14ac:dyDescent="0.15">
      <c r="A178" s="7"/>
      <c r="E178"/>
      <c r="F178"/>
      <c r="G178"/>
      <c r="H178"/>
      <c r="I178"/>
      <c r="J178"/>
      <c r="K178"/>
      <c r="L178"/>
      <c r="M178"/>
      <c r="N178"/>
    </row>
    <row r="179" spans="1:20" x14ac:dyDescent="0.15">
      <c r="A179" s="7"/>
      <c r="E179"/>
      <c r="F179"/>
      <c r="G179"/>
      <c r="H179"/>
      <c r="I179"/>
      <c r="J179"/>
      <c r="K179"/>
      <c r="L179"/>
      <c r="M179"/>
      <c r="N179"/>
    </row>
    <row r="180" spans="1:20" x14ac:dyDescent="0.15">
      <c r="A180" s="7"/>
      <c r="E180"/>
      <c r="F180"/>
      <c r="G180"/>
      <c r="H180"/>
      <c r="I180"/>
      <c r="J180"/>
      <c r="K180"/>
      <c r="L180"/>
      <c r="M180"/>
      <c r="N180"/>
    </row>
    <row r="181" spans="1:20" x14ac:dyDescent="0.15">
      <c r="A181" s="7"/>
      <c r="E181"/>
      <c r="F181"/>
      <c r="G181"/>
      <c r="H181"/>
      <c r="I181"/>
      <c r="J181"/>
      <c r="K181"/>
      <c r="L181"/>
      <c r="M181"/>
      <c r="N181"/>
    </row>
    <row r="182" spans="1:20" x14ac:dyDescent="0.15">
      <c r="A182" s="7"/>
      <c r="E182"/>
      <c r="F182"/>
      <c r="G182"/>
      <c r="H182"/>
      <c r="I182"/>
      <c r="J182"/>
      <c r="K182"/>
      <c r="L182"/>
      <c r="M182"/>
      <c r="N182"/>
    </row>
    <row r="183" spans="1:20" x14ac:dyDescent="0.15">
      <c r="A183" s="7"/>
      <c r="E183"/>
      <c r="F183"/>
      <c r="G183"/>
      <c r="H183"/>
      <c r="I183"/>
      <c r="J183"/>
      <c r="K183"/>
      <c r="L183"/>
      <c r="M183"/>
      <c r="N183"/>
    </row>
    <row r="184" spans="1:20" x14ac:dyDescent="0.15">
      <c r="A184" s="7"/>
      <c r="E184"/>
      <c r="F184"/>
      <c r="G184"/>
      <c r="H184"/>
      <c r="I184"/>
      <c r="J184"/>
      <c r="K184"/>
      <c r="L184"/>
      <c r="M184"/>
      <c r="N184"/>
    </row>
    <row r="185" spans="1:20" x14ac:dyDescent="0.15">
      <c r="A185" s="7"/>
      <c r="E185"/>
      <c r="F185"/>
      <c r="G185"/>
      <c r="H185"/>
      <c r="I185"/>
      <c r="J185"/>
      <c r="K185"/>
      <c r="L185"/>
      <c r="M185"/>
      <c r="N185"/>
    </row>
    <row r="186" spans="1:20" x14ac:dyDescent="0.15">
      <c r="A186" s="7"/>
      <c r="E186"/>
      <c r="F186"/>
      <c r="G186"/>
      <c r="H186"/>
      <c r="I186"/>
      <c r="J186"/>
      <c r="K186"/>
      <c r="L186"/>
      <c r="M186"/>
      <c r="N186"/>
    </row>
    <row r="187" spans="1:20" x14ac:dyDescent="0.15">
      <c r="A187" s="7"/>
      <c r="E187"/>
      <c r="F187"/>
      <c r="G187"/>
      <c r="H187"/>
      <c r="I187"/>
      <c r="J187"/>
      <c r="K187"/>
      <c r="L187"/>
      <c r="M187"/>
      <c r="N187"/>
    </row>
    <row r="188" spans="1:20" x14ac:dyDescent="0.15">
      <c r="A188" s="7"/>
      <c r="E188"/>
      <c r="F188"/>
      <c r="G188"/>
      <c r="H188"/>
      <c r="I188"/>
      <c r="J188"/>
      <c r="K188"/>
      <c r="L188"/>
      <c r="M188"/>
      <c r="N188"/>
    </row>
    <row r="189" spans="1:20" x14ac:dyDescent="0.15">
      <c r="A189" s="7"/>
      <c r="E189"/>
      <c r="F189"/>
      <c r="G189"/>
      <c r="H189"/>
      <c r="I189"/>
      <c r="J189"/>
      <c r="K189"/>
      <c r="L189"/>
      <c r="M189"/>
      <c r="N189"/>
    </row>
    <row r="190" spans="1:20" x14ac:dyDescent="0.15">
      <c r="A190" s="7"/>
      <c r="E190"/>
      <c r="F190"/>
      <c r="G190"/>
      <c r="H190"/>
      <c r="I190"/>
      <c r="J190"/>
      <c r="K190"/>
      <c r="L190"/>
      <c r="M190"/>
      <c r="N190"/>
    </row>
    <row r="191" spans="1:20" x14ac:dyDescent="0.15">
      <c r="A191" s="7"/>
      <c r="E191"/>
      <c r="F191"/>
      <c r="G191"/>
      <c r="H191"/>
      <c r="I191"/>
      <c r="J191"/>
      <c r="K191"/>
      <c r="L191"/>
      <c r="M191"/>
      <c r="N191"/>
    </row>
    <row r="192" spans="1:20" x14ac:dyDescent="0.15">
      <c r="A192" s="7"/>
      <c r="E192"/>
      <c r="F192"/>
      <c r="G192"/>
      <c r="H192"/>
      <c r="I192"/>
      <c r="J192"/>
      <c r="K192"/>
      <c r="L192"/>
      <c r="M192"/>
      <c r="N192"/>
    </row>
    <row r="193" spans="1:14" x14ac:dyDescent="0.15">
      <c r="A193" s="7"/>
      <c r="E193"/>
      <c r="F193"/>
      <c r="G193"/>
      <c r="H193"/>
      <c r="I193"/>
      <c r="J193"/>
      <c r="K193"/>
      <c r="L193"/>
      <c r="M193"/>
      <c r="N193"/>
    </row>
    <row r="194" spans="1:14" x14ac:dyDescent="0.15">
      <c r="A194" s="7"/>
      <c r="E194"/>
      <c r="F194"/>
      <c r="G194"/>
      <c r="H194"/>
      <c r="I194"/>
      <c r="J194"/>
      <c r="K194"/>
      <c r="L194"/>
      <c r="M194"/>
      <c r="N194"/>
    </row>
    <row r="195" spans="1:14" x14ac:dyDescent="0.15">
      <c r="A195" s="7"/>
      <c r="E195"/>
      <c r="F195"/>
      <c r="G195"/>
      <c r="H195"/>
      <c r="I195"/>
      <c r="J195"/>
      <c r="K195"/>
      <c r="L195"/>
      <c r="M195"/>
      <c r="N195"/>
    </row>
    <row r="196" spans="1:14" x14ac:dyDescent="0.15">
      <c r="A196" s="7"/>
      <c r="E196"/>
      <c r="F196"/>
      <c r="G196"/>
      <c r="H196"/>
      <c r="I196"/>
      <c r="J196"/>
      <c r="K196"/>
      <c r="L196"/>
      <c r="M196"/>
      <c r="N196"/>
    </row>
    <row r="197" spans="1:14" x14ac:dyDescent="0.15">
      <c r="A197" s="7"/>
      <c r="E197"/>
      <c r="F197"/>
      <c r="G197"/>
      <c r="H197"/>
      <c r="I197"/>
      <c r="J197"/>
      <c r="K197"/>
      <c r="L197"/>
      <c r="M197"/>
      <c r="N197"/>
    </row>
    <row r="198" spans="1:14" x14ac:dyDescent="0.15">
      <c r="A198" s="7"/>
      <c r="E198"/>
      <c r="F198"/>
      <c r="G198"/>
      <c r="H198"/>
      <c r="I198"/>
      <c r="J198"/>
      <c r="K198"/>
      <c r="L198"/>
      <c r="M198"/>
      <c r="N198"/>
    </row>
    <row r="199" spans="1:14" x14ac:dyDescent="0.15">
      <c r="A199" s="7"/>
      <c r="E199"/>
      <c r="F199"/>
      <c r="G199"/>
      <c r="H199"/>
      <c r="I199"/>
      <c r="J199"/>
      <c r="K199"/>
      <c r="L199"/>
      <c r="M199"/>
      <c r="N199"/>
    </row>
    <row r="200" spans="1:14" x14ac:dyDescent="0.15">
      <c r="A200" s="7"/>
      <c r="E200"/>
      <c r="F200"/>
      <c r="G200"/>
      <c r="H200"/>
      <c r="I200"/>
      <c r="J200"/>
      <c r="K200"/>
      <c r="L200"/>
      <c r="M200"/>
      <c r="N200"/>
    </row>
    <row r="201" spans="1:14" x14ac:dyDescent="0.15">
      <c r="A201" s="7"/>
      <c r="E201"/>
      <c r="F201"/>
      <c r="G201"/>
      <c r="H201"/>
      <c r="I201"/>
      <c r="J201"/>
      <c r="K201"/>
      <c r="L201"/>
      <c r="M201"/>
      <c r="N201"/>
    </row>
    <row r="202" spans="1:14" x14ac:dyDescent="0.15">
      <c r="A202" s="7"/>
      <c r="E202"/>
      <c r="F202"/>
      <c r="G202"/>
      <c r="H202"/>
      <c r="I202"/>
      <c r="J202"/>
      <c r="K202"/>
      <c r="L202"/>
      <c r="M202"/>
      <c r="N202"/>
    </row>
    <row r="203" spans="1:14" x14ac:dyDescent="0.15">
      <c r="A203" s="7"/>
      <c r="E203"/>
      <c r="F203"/>
      <c r="G203"/>
      <c r="H203"/>
      <c r="I203"/>
      <c r="J203"/>
      <c r="K203"/>
      <c r="L203"/>
      <c r="M203"/>
      <c r="N203"/>
    </row>
    <row r="204" spans="1:14" x14ac:dyDescent="0.15">
      <c r="A204" s="7"/>
      <c r="E204"/>
      <c r="F204"/>
      <c r="G204"/>
      <c r="H204"/>
      <c r="I204"/>
      <c r="J204"/>
      <c r="K204"/>
      <c r="L204"/>
      <c r="M204"/>
      <c r="N204"/>
    </row>
    <row r="205" spans="1:14" x14ac:dyDescent="0.15">
      <c r="A205" s="7"/>
      <c r="E205"/>
      <c r="F205"/>
      <c r="G205"/>
      <c r="H205"/>
      <c r="I205"/>
      <c r="J205"/>
      <c r="K205"/>
      <c r="L205"/>
      <c r="M205"/>
      <c r="N205"/>
    </row>
    <row r="206" spans="1:14" x14ac:dyDescent="0.15">
      <c r="A206" s="7"/>
      <c r="E206"/>
      <c r="F206"/>
      <c r="G206"/>
      <c r="H206"/>
      <c r="I206"/>
      <c r="J206"/>
      <c r="K206"/>
      <c r="L206"/>
      <c r="M206"/>
      <c r="N206"/>
    </row>
    <row r="207" spans="1:14" x14ac:dyDescent="0.15">
      <c r="A207" s="7"/>
      <c r="E207"/>
      <c r="F207"/>
      <c r="G207"/>
      <c r="H207"/>
      <c r="I207"/>
      <c r="J207"/>
      <c r="K207"/>
      <c r="L207"/>
      <c r="M207"/>
      <c r="N207"/>
    </row>
    <row r="208" spans="1:14" x14ac:dyDescent="0.15">
      <c r="A208" s="7"/>
      <c r="E208"/>
      <c r="F208"/>
      <c r="G208"/>
      <c r="H208"/>
      <c r="I208"/>
      <c r="J208"/>
      <c r="K208"/>
      <c r="L208"/>
      <c r="M208"/>
      <c r="N208"/>
    </row>
    <row r="209" spans="1:14" x14ac:dyDescent="0.15">
      <c r="A209" s="7"/>
      <c r="E209"/>
      <c r="F209"/>
      <c r="G209"/>
      <c r="H209"/>
      <c r="I209"/>
      <c r="J209"/>
      <c r="K209"/>
      <c r="L209"/>
      <c r="M209"/>
      <c r="N209"/>
    </row>
    <row r="210" spans="1:14" x14ac:dyDescent="0.15">
      <c r="A210" s="7"/>
      <c r="E210"/>
      <c r="F210"/>
      <c r="G210"/>
      <c r="H210"/>
      <c r="I210"/>
      <c r="J210"/>
      <c r="K210"/>
      <c r="L210"/>
      <c r="M210"/>
      <c r="N210"/>
    </row>
    <row r="211" spans="1:14" x14ac:dyDescent="0.15">
      <c r="A211" s="7"/>
      <c r="E211"/>
      <c r="F211"/>
      <c r="G211"/>
      <c r="H211"/>
      <c r="I211"/>
      <c r="J211"/>
      <c r="K211"/>
      <c r="L211"/>
      <c r="M211"/>
      <c r="N211"/>
    </row>
    <row r="212" spans="1:14" x14ac:dyDescent="0.15">
      <c r="A212" s="7"/>
      <c r="E212"/>
      <c r="F212"/>
      <c r="G212"/>
      <c r="H212"/>
      <c r="I212"/>
      <c r="J212"/>
      <c r="K212"/>
      <c r="L212"/>
      <c r="M212"/>
      <c r="N212"/>
    </row>
    <row r="213" spans="1:14" x14ac:dyDescent="0.15">
      <c r="A213" s="7"/>
      <c r="E213"/>
      <c r="F213"/>
      <c r="G213"/>
      <c r="H213"/>
      <c r="I213"/>
      <c r="J213"/>
      <c r="K213"/>
      <c r="L213"/>
      <c r="M213"/>
      <c r="N213"/>
    </row>
    <row r="214" spans="1:14" x14ac:dyDescent="0.15">
      <c r="A214" s="7"/>
      <c r="E214"/>
      <c r="F214"/>
      <c r="G214"/>
      <c r="H214"/>
      <c r="I214"/>
      <c r="J214"/>
      <c r="K214"/>
      <c r="L214"/>
      <c r="M214"/>
      <c r="N214"/>
    </row>
    <row r="215" spans="1:14" x14ac:dyDescent="0.15">
      <c r="A215" s="7"/>
      <c r="E215"/>
      <c r="F215"/>
      <c r="G215"/>
      <c r="H215"/>
      <c r="I215"/>
      <c r="J215"/>
      <c r="K215"/>
      <c r="L215"/>
      <c r="M215"/>
      <c r="N215"/>
    </row>
    <row r="216" spans="1:14" x14ac:dyDescent="0.15">
      <c r="A216" s="7"/>
      <c r="E216"/>
      <c r="F216"/>
      <c r="G216"/>
      <c r="H216"/>
      <c r="I216"/>
      <c r="J216"/>
      <c r="K216"/>
      <c r="L216"/>
      <c r="M216"/>
      <c r="N216"/>
    </row>
    <row r="217" spans="1:14" x14ac:dyDescent="0.15">
      <c r="A217" s="7"/>
      <c r="E217"/>
      <c r="F217"/>
      <c r="G217"/>
      <c r="H217"/>
      <c r="I217"/>
      <c r="J217"/>
      <c r="K217"/>
      <c r="L217"/>
      <c r="M217"/>
      <c r="N217"/>
    </row>
    <row r="218" spans="1:14" x14ac:dyDescent="0.15">
      <c r="A218" s="7"/>
      <c r="E218"/>
      <c r="F218"/>
      <c r="G218"/>
      <c r="H218"/>
      <c r="I218"/>
      <c r="J218"/>
      <c r="K218"/>
      <c r="L218"/>
      <c r="M218"/>
      <c r="N218"/>
    </row>
    <row r="219" spans="1:14" x14ac:dyDescent="0.15">
      <c r="A219" s="7"/>
      <c r="E219"/>
      <c r="F219"/>
      <c r="G219"/>
      <c r="H219"/>
      <c r="I219"/>
      <c r="J219"/>
      <c r="K219"/>
      <c r="L219"/>
      <c r="M219"/>
      <c r="N219"/>
    </row>
    <row r="220" spans="1:14" x14ac:dyDescent="0.15">
      <c r="A220" s="7"/>
      <c r="E220"/>
      <c r="F220"/>
      <c r="G220"/>
      <c r="H220"/>
      <c r="I220"/>
      <c r="J220"/>
      <c r="K220"/>
      <c r="L220"/>
      <c r="M220"/>
      <c r="N220"/>
    </row>
    <row r="221" spans="1:14" x14ac:dyDescent="0.15">
      <c r="A221" s="7"/>
      <c r="E221"/>
      <c r="F221"/>
      <c r="G221"/>
      <c r="H221"/>
      <c r="I221"/>
      <c r="J221"/>
      <c r="K221"/>
      <c r="L221"/>
      <c r="M221"/>
      <c r="N221"/>
    </row>
    <row r="222" spans="1:14" x14ac:dyDescent="0.15">
      <c r="A222" s="7"/>
      <c r="E222"/>
      <c r="F222"/>
      <c r="G222"/>
      <c r="H222"/>
      <c r="I222"/>
      <c r="J222"/>
      <c r="K222"/>
      <c r="L222"/>
      <c r="M222"/>
      <c r="N222"/>
    </row>
    <row r="223" spans="1:14" x14ac:dyDescent="0.15">
      <c r="A223" s="7"/>
      <c r="E223"/>
      <c r="F223"/>
      <c r="G223"/>
      <c r="H223"/>
      <c r="I223"/>
      <c r="J223"/>
      <c r="K223"/>
      <c r="L223"/>
      <c r="M223"/>
      <c r="N223"/>
    </row>
    <row r="224" spans="1:14" x14ac:dyDescent="0.15">
      <c r="A224" s="7"/>
      <c r="E224"/>
      <c r="F224"/>
      <c r="G224"/>
      <c r="H224"/>
      <c r="I224"/>
      <c r="J224"/>
      <c r="K224"/>
      <c r="L224"/>
      <c r="M224"/>
      <c r="N224"/>
    </row>
    <row r="225" spans="1:14" x14ac:dyDescent="0.15">
      <c r="A225" s="7"/>
      <c r="E225"/>
      <c r="F225"/>
      <c r="G225"/>
      <c r="H225"/>
      <c r="I225"/>
      <c r="J225"/>
      <c r="K225"/>
      <c r="L225"/>
      <c r="M225"/>
      <c r="N225"/>
    </row>
    <row r="226" spans="1:14" x14ac:dyDescent="0.15">
      <c r="A226" s="7"/>
      <c r="E226"/>
      <c r="F226"/>
      <c r="G226"/>
      <c r="H226"/>
      <c r="I226"/>
      <c r="J226"/>
      <c r="K226"/>
      <c r="L226"/>
      <c r="M226"/>
      <c r="N226"/>
    </row>
    <row r="227" spans="1:14" x14ac:dyDescent="0.15">
      <c r="A227" s="7"/>
      <c r="E227"/>
      <c r="F227"/>
      <c r="G227"/>
      <c r="H227"/>
      <c r="I227"/>
      <c r="J227"/>
      <c r="K227"/>
      <c r="L227"/>
      <c r="M227"/>
      <c r="N227"/>
    </row>
    <row r="228" spans="1:14" x14ac:dyDescent="0.15">
      <c r="A228" s="7"/>
      <c r="E228"/>
      <c r="F228"/>
      <c r="G228"/>
      <c r="H228"/>
      <c r="I228"/>
      <c r="J228"/>
      <c r="K228"/>
      <c r="L228"/>
      <c r="M228"/>
      <c r="N228"/>
    </row>
    <row r="229" spans="1:14" x14ac:dyDescent="0.15">
      <c r="A229" s="7"/>
      <c r="E229"/>
      <c r="F229"/>
      <c r="G229"/>
      <c r="H229"/>
      <c r="I229"/>
      <c r="J229"/>
      <c r="K229"/>
      <c r="L229"/>
      <c r="M229"/>
      <c r="N229"/>
    </row>
    <row r="230" spans="1:14" x14ac:dyDescent="0.15">
      <c r="A230" s="7"/>
      <c r="E230"/>
      <c r="F230"/>
      <c r="G230"/>
      <c r="H230"/>
      <c r="I230"/>
      <c r="J230"/>
      <c r="K230"/>
      <c r="L230"/>
      <c r="M230"/>
      <c r="N230"/>
    </row>
    <row r="231" spans="1:14" x14ac:dyDescent="0.15">
      <c r="A231" s="7"/>
      <c r="E231"/>
      <c r="F231"/>
      <c r="G231"/>
      <c r="H231"/>
      <c r="I231"/>
      <c r="J231"/>
      <c r="K231"/>
      <c r="L231"/>
      <c r="M231"/>
      <c r="N231"/>
    </row>
    <row r="232" spans="1:14" x14ac:dyDescent="0.15">
      <c r="A232" s="7"/>
      <c r="E232"/>
      <c r="F232"/>
      <c r="G232"/>
      <c r="H232"/>
      <c r="I232"/>
      <c r="J232"/>
      <c r="K232"/>
      <c r="L232"/>
      <c r="M232"/>
      <c r="N232"/>
    </row>
    <row r="233" spans="1:14" x14ac:dyDescent="0.15">
      <c r="A233" s="7"/>
      <c r="E233"/>
      <c r="F233"/>
      <c r="G233"/>
      <c r="H233"/>
      <c r="I233"/>
      <c r="J233"/>
      <c r="K233"/>
      <c r="L233"/>
      <c r="M233"/>
      <c r="N233"/>
    </row>
    <row r="234" spans="1:14" x14ac:dyDescent="0.15">
      <c r="A234" s="7"/>
      <c r="E234"/>
      <c r="F234"/>
      <c r="G234"/>
      <c r="H234"/>
      <c r="I234"/>
      <c r="J234"/>
      <c r="K234"/>
      <c r="L234"/>
      <c r="M234"/>
      <c r="N234"/>
    </row>
    <row r="235" spans="1:14" x14ac:dyDescent="0.15">
      <c r="A235" s="7"/>
      <c r="E235"/>
      <c r="F235"/>
      <c r="G235"/>
      <c r="H235"/>
      <c r="I235"/>
      <c r="J235"/>
      <c r="K235"/>
      <c r="L235"/>
      <c r="M235"/>
      <c r="N235"/>
    </row>
    <row r="236" spans="1:14" x14ac:dyDescent="0.15">
      <c r="A236" s="7"/>
      <c r="E236"/>
      <c r="F236"/>
      <c r="G236"/>
      <c r="H236"/>
      <c r="I236"/>
      <c r="J236"/>
      <c r="K236"/>
      <c r="L236"/>
      <c r="M236"/>
      <c r="N236"/>
    </row>
    <row r="237" spans="1:14" x14ac:dyDescent="0.15">
      <c r="A237" s="7"/>
      <c r="E237"/>
      <c r="F237"/>
      <c r="G237"/>
      <c r="H237"/>
      <c r="I237"/>
      <c r="J237"/>
      <c r="K237"/>
      <c r="L237"/>
      <c r="M237"/>
      <c r="N237"/>
    </row>
    <row r="238" spans="1:14" x14ac:dyDescent="0.15">
      <c r="A238" s="7"/>
      <c r="E238"/>
      <c r="F238"/>
      <c r="G238"/>
      <c r="H238"/>
      <c r="I238"/>
      <c r="J238"/>
      <c r="K238"/>
      <c r="L238"/>
      <c r="M238"/>
      <c r="N238"/>
    </row>
    <row r="239" spans="1:14" x14ac:dyDescent="0.15">
      <c r="A239" s="7"/>
      <c r="E239"/>
      <c r="F239"/>
      <c r="G239"/>
      <c r="H239"/>
      <c r="I239"/>
      <c r="J239"/>
      <c r="K239"/>
      <c r="L239"/>
      <c r="M239"/>
      <c r="N239"/>
    </row>
    <row r="240" spans="1:14" x14ac:dyDescent="0.15">
      <c r="A240" s="7"/>
      <c r="E240"/>
      <c r="F240"/>
      <c r="G240"/>
      <c r="H240"/>
      <c r="I240"/>
      <c r="J240"/>
      <c r="K240"/>
      <c r="L240"/>
      <c r="M240"/>
      <c r="N240"/>
    </row>
    <row r="241" spans="1:14" x14ac:dyDescent="0.15">
      <c r="A241" s="7"/>
      <c r="E241"/>
      <c r="F241"/>
      <c r="G241"/>
      <c r="H241"/>
      <c r="I241"/>
      <c r="J241"/>
      <c r="K241"/>
      <c r="L241"/>
      <c r="M241"/>
      <c r="N241"/>
    </row>
    <row r="242" spans="1:14" x14ac:dyDescent="0.15">
      <c r="A242" s="7"/>
      <c r="E242"/>
      <c r="F242"/>
      <c r="G242"/>
      <c r="H242"/>
      <c r="I242"/>
      <c r="J242"/>
      <c r="K242"/>
      <c r="L242"/>
      <c r="M242"/>
      <c r="N242"/>
    </row>
    <row r="243" spans="1:14" x14ac:dyDescent="0.15">
      <c r="A243" s="7"/>
      <c r="E243"/>
      <c r="F243"/>
      <c r="G243"/>
      <c r="H243"/>
      <c r="I243"/>
      <c r="J243"/>
      <c r="K243"/>
      <c r="L243"/>
      <c r="M243"/>
      <c r="N243"/>
    </row>
    <row r="244" spans="1:14" x14ac:dyDescent="0.15">
      <c r="A244" s="7"/>
      <c r="E244"/>
      <c r="F244"/>
      <c r="G244"/>
      <c r="H244"/>
      <c r="I244"/>
      <c r="J244"/>
      <c r="K244"/>
      <c r="L244"/>
      <c r="M244"/>
      <c r="N244"/>
    </row>
    <row r="245" spans="1:14" x14ac:dyDescent="0.15">
      <c r="A245" s="7"/>
      <c r="E245"/>
      <c r="F245"/>
      <c r="G245"/>
      <c r="H245"/>
      <c r="I245"/>
      <c r="J245"/>
      <c r="K245"/>
      <c r="L245"/>
      <c r="M245"/>
      <c r="N245"/>
    </row>
    <row r="246" spans="1:14" x14ac:dyDescent="0.15">
      <c r="A246" s="7"/>
      <c r="E246"/>
      <c r="F246"/>
      <c r="G246"/>
      <c r="H246"/>
      <c r="I246"/>
      <c r="J246"/>
      <c r="K246"/>
      <c r="L246"/>
      <c r="M246"/>
      <c r="N246"/>
    </row>
    <row r="247" spans="1:14" x14ac:dyDescent="0.15">
      <c r="A247" s="7"/>
      <c r="E247"/>
      <c r="F247"/>
      <c r="G247"/>
      <c r="H247"/>
      <c r="I247"/>
      <c r="J247"/>
      <c r="K247"/>
      <c r="L247"/>
      <c r="M247"/>
      <c r="N247"/>
    </row>
    <row r="248" spans="1:14" x14ac:dyDescent="0.15">
      <c r="A248" s="7"/>
      <c r="E248"/>
      <c r="F248"/>
      <c r="G248"/>
      <c r="H248"/>
      <c r="I248"/>
      <c r="J248"/>
      <c r="K248"/>
      <c r="L248"/>
      <c r="M248"/>
      <c r="N248"/>
    </row>
    <row r="249" spans="1:14" x14ac:dyDescent="0.15">
      <c r="A249" s="7"/>
      <c r="E249"/>
      <c r="F249"/>
      <c r="G249"/>
      <c r="H249"/>
      <c r="I249"/>
      <c r="J249"/>
      <c r="K249"/>
      <c r="L249"/>
      <c r="M249"/>
      <c r="N249"/>
    </row>
    <row r="250" spans="1:14" x14ac:dyDescent="0.15">
      <c r="A250" s="7"/>
      <c r="E250"/>
      <c r="F250"/>
      <c r="G250"/>
      <c r="H250"/>
      <c r="I250"/>
      <c r="J250"/>
      <c r="K250"/>
      <c r="L250"/>
      <c r="M250"/>
      <c r="N250"/>
    </row>
    <row r="251" spans="1:14" x14ac:dyDescent="0.15">
      <c r="A251" s="7"/>
      <c r="E251"/>
      <c r="F251"/>
      <c r="G251"/>
      <c r="H251"/>
      <c r="I251"/>
      <c r="J251"/>
      <c r="K251"/>
      <c r="L251"/>
      <c r="M251"/>
      <c r="N251"/>
    </row>
    <row r="252" spans="1:14" x14ac:dyDescent="0.15">
      <c r="A252" s="7"/>
      <c r="E252"/>
      <c r="F252"/>
      <c r="G252"/>
      <c r="H252"/>
      <c r="I252"/>
      <c r="J252"/>
      <c r="K252"/>
      <c r="L252"/>
      <c r="M252"/>
      <c r="N252"/>
    </row>
    <row r="253" spans="1:14" x14ac:dyDescent="0.15">
      <c r="A253" s="7"/>
      <c r="E253"/>
      <c r="F253"/>
      <c r="G253"/>
      <c r="H253"/>
      <c r="I253"/>
      <c r="J253"/>
      <c r="K253"/>
      <c r="L253"/>
      <c r="M253"/>
      <c r="N253"/>
    </row>
    <row r="254" spans="1:14" x14ac:dyDescent="0.15">
      <c r="A254" s="7"/>
      <c r="E254"/>
      <c r="F254"/>
      <c r="G254"/>
      <c r="H254"/>
      <c r="I254"/>
      <c r="J254"/>
      <c r="K254"/>
      <c r="L254"/>
      <c r="M254"/>
      <c r="N254"/>
    </row>
    <row r="255" spans="1:14" x14ac:dyDescent="0.15">
      <c r="A255" s="7"/>
      <c r="E255"/>
      <c r="F255"/>
      <c r="G255"/>
      <c r="H255"/>
      <c r="I255"/>
      <c r="J255"/>
      <c r="K255"/>
      <c r="L255"/>
      <c r="M255"/>
      <c r="N255"/>
    </row>
    <row r="256" spans="1:14" x14ac:dyDescent="0.15">
      <c r="A256" s="7"/>
      <c r="E256"/>
      <c r="F256"/>
      <c r="G256"/>
      <c r="H256"/>
      <c r="I256"/>
      <c r="J256"/>
      <c r="K256"/>
      <c r="L256"/>
      <c r="M256"/>
      <c r="N256"/>
    </row>
    <row r="257" spans="1:14" x14ac:dyDescent="0.15">
      <c r="A257" s="7"/>
      <c r="E257"/>
      <c r="F257"/>
      <c r="G257"/>
      <c r="H257"/>
      <c r="I257"/>
      <c r="J257"/>
      <c r="K257"/>
      <c r="L257"/>
      <c r="M257"/>
      <c r="N257"/>
    </row>
    <row r="258" spans="1:14" x14ac:dyDescent="0.15">
      <c r="A258" s="7"/>
      <c r="E258"/>
      <c r="F258"/>
      <c r="G258"/>
      <c r="H258"/>
      <c r="I258"/>
      <c r="J258"/>
      <c r="K258"/>
      <c r="L258"/>
      <c r="M258"/>
      <c r="N258"/>
    </row>
    <row r="259" spans="1:14" x14ac:dyDescent="0.15">
      <c r="A259" s="7"/>
      <c r="E259"/>
      <c r="F259"/>
      <c r="G259"/>
      <c r="H259"/>
      <c r="I259"/>
      <c r="J259"/>
      <c r="K259"/>
      <c r="L259"/>
      <c r="M259"/>
      <c r="N259"/>
    </row>
    <row r="260" spans="1:14" x14ac:dyDescent="0.15">
      <c r="A260" s="7"/>
      <c r="E260"/>
      <c r="F260"/>
      <c r="G260"/>
      <c r="H260"/>
      <c r="I260"/>
      <c r="J260"/>
      <c r="K260"/>
      <c r="L260"/>
      <c r="M260"/>
      <c r="N260"/>
    </row>
    <row r="261" spans="1:14" x14ac:dyDescent="0.15">
      <c r="A261" s="7"/>
      <c r="E261"/>
      <c r="F261"/>
      <c r="G261"/>
      <c r="H261"/>
      <c r="I261"/>
      <c r="J261"/>
      <c r="K261"/>
      <c r="L261"/>
      <c r="M261"/>
      <c r="N261"/>
    </row>
    <row r="262" spans="1:14" x14ac:dyDescent="0.15">
      <c r="A262" s="7"/>
      <c r="E262"/>
      <c r="F262"/>
      <c r="G262"/>
      <c r="H262"/>
      <c r="I262"/>
      <c r="J262"/>
      <c r="K262"/>
      <c r="L262"/>
      <c r="M262"/>
      <c r="N262"/>
    </row>
    <row r="263" spans="1:14" x14ac:dyDescent="0.15">
      <c r="A263" s="7"/>
      <c r="E263"/>
      <c r="F263"/>
      <c r="G263"/>
      <c r="H263"/>
      <c r="I263"/>
      <c r="J263"/>
      <c r="K263"/>
      <c r="L263"/>
      <c r="M263"/>
      <c r="N263"/>
    </row>
    <row r="264" spans="1:14" x14ac:dyDescent="0.15">
      <c r="A264" s="7"/>
      <c r="E264"/>
      <c r="F264"/>
      <c r="G264"/>
      <c r="H264"/>
      <c r="I264"/>
      <c r="J264"/>
      <c r="K264"/>
      <c r="L264"/>
      <c r="M264"/>
      <c r="N264"/>
    </row>
    <row r="265" spans="1:14" x14ac:dyDescent="0.15">
      <c r="A265" s="7"/>
      <c r="E265"/>
      <c r="F265"/>
      <c r="G265"/>
      <c r="H265"/>
      <c r="I265"/>
      <c r="J265"/>
      <c r="K265"/>
      <c r="L265"/>
      <c r="M265"/>
      <c r="N265"/>
    </row>
    <row r="266" spans="1:14" x14ac:dyDescent="0.15">
      <c r="A266" s="7"/>
      <c r="E266"/>
      <c r="F266"/>
      <c r="G266"/>
      <c r="H266"/>
      <c r="I266"/>
      <c r="J266"/>
      <c r="K266"/>
      <c r="L266"/>
      <c r="M266"/>
      <c r="N266"/>
    </row>
    <row r="267" spans="1:14" x14ac:dyDescent="0.15">
      <c r="A267" s="7"/>
      <c r="E267"/>
      <c r="F267"/>
      <c r="G267"/>
      <c r="H267"/>
      <c r="I267"/>
      <c r="J267"/>
      <c r="K267"/>
      <c r="L267"/>
      <c r="M267"/>
      <c r="N267"/>
    </row>
    <row r="268" spans="1:14" x14ac:dyDescent="0.15">
      <c r="A268" s="7"/>
      <c r="E268"/>
      <c r="F268"/>
      <c r="G268"/>
      <c r="H268"/>
      <c r="I268"/>
      <c r="J268"/>
      <c r="K268"/>
      <c r="L268"/>
      <c r="M268"/>
      <c r="N268"/>
    </row>
    <row r="269" spans="1:14" x14ac:dyDescent="0.15">
      <c r="A269" s="7"/>
      <c r="E269"/>
      <c r="F269"/>
      <c r="G269"/>
      <c r="H269"/>
      <c r="I269"/>
      <c r="J269"/>
      <c r="K269"/>
      <c r="L269"/>
      <c r="M269"/>
      <c r="N269"/>
    </row>
    <row r="270" spans="1:14" x14ac:dyDescent="0.15">
      <c r="A270" s="7"/>
      <c r="E270"/>
      <c r="F270"/>
      <c r="G270"/>
      <c r="H270"/>
      <c r="I270"/>
      <c r="J270"/>
      <c r="K270"/>
      <c r="L270"/>
      <c r="M270"/>
      <c r="N270"/>
    </row>
    <row r="271" spans="1:14" x14ac:dyDescent="0.15">
      <c r="A271" s="7"/>
      <c r="E271"/>
      <c r="F271"/>
      <c r="G271"/>
      <c r="H271"/>
      <c r="I271"/>
      <c r="J271"/>
      <c r="K271"/>
      <c r="L271"/>
      <c r="M271"/>
      <c r="N271"/>
    </row>
    <row r="272" spans="1:14" x14ac:dyDescent="0.15">
      <c r="A272" s="7"/>
      <c r="E272"/>
      <c r="F272"/>
      <c r="G272"/>
      <c r="H272"/>
      <c r="I272"/>
      <c r="J272"/>
      <c r="K272"/>
      <c r="L272"/>
      <c r="M272"/>
      <c r="N272"/>
    </row>
    <row r="273" spans="1:14" x14ac:dyDescent="0.15">
      <c r="A273" s="7"/>
      <c r="E273"/>
      <c r="F273"/>
      <c r="G273"/>
      <c r="H273"/>
      <c r="I273"/>
      <c r="J273"/>
      <c r="K273"/>
      <c r="L273"/>
      <c r="M273"/>
      <c r="N273"/>
    </row>
    <row r="274" spans="1:14" x14ac:dyDescent="0.15">
      <c r="A274" s="7"/>
      <c r="E274"/>
      <c r="F274"/>
      <c r="G274"/>
      <c r="H274"/>
      <c r="I274"/>
      <c r="J274"/>
      <c r="K274"/>
      <c r="L274"/>
      <c r="M274"/>
      <c r="N274"/>
    </row>
    <row r="275" spans="1:14" x14ac:dyDescent="0.15">
      <c r="A275" s="7"/>
      <c r="E275"/>
      <c r="F275"/>
      <c r="G275"/>
      <c r="H275"/>
      <c r="I275"/>
      <c r="J275"/>
      <c r="K275"/>
      <c r="L275"/>
      <c r="M275"/>
      <c r="N275"/>
    </row>
    <row r="276" spans="1:14" x14ac:dyDescent="0.15">
      <c r="A276" s="7"/>
      <c r="E276"/>
      <c r="F276"/>
      <c r="G276"/>
      <c r="H276"/>
      <c r="I276"/>
      <c r="J276"/>
      <c r="K276"/>
      <c r="L276"/>
      <c r="M276"/>
      <c r="N276"/>
    </row>
    <row r="277" spans="1:14" x14ac:dyDescent="0.15">
      <c r="A277" s="7"/>
      <c r="E277"/>
      <c r="F277"/>
      <c r="G277"/>
      <c r="H277"/>
      <c r="I277"/>
      <c r="J277"/>
      <c r="K277"/>
      <c r="L277"/>
      <c r="M277"/>
      <c r="N277"/>
    </row>
    <row r="278" spans="1:14" x14ac:dyDescent="0.15">
      <c r="A278" s="7"/>
      <c r="E278"/>
      <c r="F278"/>
      <c r="G278"/>
      <c r="H278"/>
      <c r="I278"/>
      <c r="J278"/>
      <c r="K278"/>
      <c r="L278"/>
      <c r="M278"/>
      <c r="N278"/>
    </row>
    <row r="279" spans="1:14" x14ac:dyDescent="0.15">
      <c r="A279" s="7"/>
      <c r="E279"/>
      <c r="F279"/>
      <c r="G279"/>
      <c r="H279"/>
      <c r="I279"/>
      <c r="J279"/>
      <c r="K279"/>
      <c r="L279"/>
      <c r="M279"/>
      <c r="N279"/>
    </row>
    <row r="280" spans="1:14" x14ac:dyDescent="0.15">
      <c r="A280" s="7"/>
      <c r="E280"/>
      <c r="F280"/>
      <c r="G280"/>
      <c r="H280"/>
      <c r="I280"/>
      <c r="J280"/>
      <c r="K280"/>
      <c r="L280"/>
      <c r="M280"/>
      <c r="N280"/>
    </row>
    <row r="281" spans="1:14" x14ac:dyDescent="0.15">
      <c r="A281" s="7"/>
      <c r="E281"/>
      <c r="F281"/>
      <c r="G281"/>
      <c r="H281"/>
      <c r="I281"/>
      <c r="J281"/>
      <c r="K281"/>
      <c r="L281"/>
      <c r="M281"/>
      <c r="N281"/>
    </row>
    <row r="282" spans="1:14" x14ac:dyDescent="0.15">
      <c r="A282" s="7"/>
      <c r="E282"/>
      <c r="F282"/>
      <c r="G282"/>
      <c r="H282"/>
      <c r="I282"/>
      <c r="J282"/>
      <c r="K282"/>
      <c r="L282"/>
      <c r="M282"/>
      <c r="N282"/>
    </row>
    <row r="283" spans="1:14" x14ac:dyDescent="0.15">
      <c r="A283" s="7"/>
      <c r="E283"/>
      <c r="F283"/>
      <c r="G283"/>
      <c r="H283"/>
      <c r="I283"/>
      <c r="J283"/>
      <c r="K283"/>
      <c r="L283"/>
      <c r="M283"/>
      <c r="N283"/>
    </row>
    <row r="284" spans="1:14" x14ac:dyDescent="0.15">
      <c r="A284" s="7"/>
      <c r="E284"/>
      <c r="F284"/>
      <c r="G284"/>
      <c r="H284"/>
      <c r="I284"/>
      <c r="J284"/>
      <c r="K284"/>
      <c r="L284"/>
      <c r="M284"/>
      <c r="N284"/>
    </row>
    <row r="285" spans="1:14" x14ac:dyDescent="0.15">
      <c r="A285" s="7"/>
      <c r="E285"/>
      <c r="F285"/>
      <c r="G285"/>
      <c r="H285"/>
      <c r="I285"/>
      <c r="J285"/>
      <c r="K285"/>
      <c r="L285"/>
      <c r="M285"/>
      <c r="N285"/>
    </row>
    <row r="286" spans="1:14" x14ac:dyDescent="0.15">
      <c r="A286" s="7"/>
      <c r="E286"/>
      <c r="F286"/>
      <c r="G286"/>
      <c r="H286"/>
      <c r="I286"/>
      <c r="J286"/>
      <c r="K286"/>
      <c r="L286"/>
      <c r="M286"/>
      <c r="N286"/>
    </row>
    <row r="287" spans="1:14" x14ac:dyDescent="0.15">
      <c r="A287" s="7"/>
      <c r="E287"/>
      <c r="F287"/>
      <c r="G287"/>
      <c r="H287"/>
      <c r="I287"/>
      <c r="J287"/>
      <c r="K287"/>
      <c r="L287"/>
      <c r="M287"/>
      <c r="N287"/>
    </row>
    <row r="288" spans="1:14" x14ac:dyDescent="0.15">
      <c r="A288" s="7"/>
      <c r="E288"/>
      <c r="F288"/>
      <c r="G288"/>
      <c r="H288"/>
      <c r="I288"/>
      <c r="J288"/>
      <c r="K288"/>
      <c r="L288"/>
      <c r="M288"/>
      <c r="N288"/>
    </row>
    <row r="289" spans="1:14" x14ac:dyDescent="0.15">
      <c r="A289" s="7"/>
      <c r="E289"/>
      <c r="F289"/>
      <c r="G289"/>
      <c r="H289"/>
      <c r="I289"/>
      <c r="J289"/>
      <c r="K289"/>
      <c r="L289"/>
      <c r="M289"/>
      <c r="N289"/>
    </row>
    <row r="290" spans="1:14" x14ac:dyDescent="0.15">
      <c r="A290" s="7"/>
      <c r="E290"/>
      <c r="F290"/>
      <c r="G290"/>
      <c r="H290"/>
      <c r="I290"/>
      <c r="J290"/>
      <c r="K290"/>
      <c r="L290"/>
      <c r="M290"/>
      <c r="N290"/>
    </row>
    <row r="291" spans="1:14" x14ac:dyDescent="0.15">
      <c r="A291" s="7"/>
      <c r="E291"/>
      <c r="F291"/>
      <c r="G291"/>
      <c r="H291"/>
      <c r="I291"/>
      <c r="J291"/>
      <c r="K291"/>
      <c r="L291"/>
      <c r="M291"/>
      <c r="N291"/>
    </row>
    <row r="292" spans="1:14" x14ac:dyDescent="0.15">
      <c r="A292" s="7"/>
      <c r="E292"/>
      <c r="F292"/>
      <c r="G292"/>
      <c r="H292"/>
      <c r="I292"/>
      <c r="J292"/>
      <c r="K292"/>
      <c r="L292"/>
      <c r="M292"/>
      <c r="N292"/>
    </row>
    <row r="293" spans="1:14" x14ac:dyDescent="0.15">
      <c r="A293" s="7"/>
      <c r="E293"/>
      <c r="F293"/>
      <c r="G293"/>
      <c r="H293"/>
      <c r="I293"/>
      <c r="J293"/>
      <c r="K293"/>
      <c r="L293"/>
      <c r="M293"/>
      <c r="N293"/>
    </row>
    <row r="294" spans="1:14" x14ac:dyDescent="0.15">
      <c r="A294" s="7"/>
      <c r="E294"/>
      <c r="F294"/>
      <c r="G294"/>
      <c r="H294"/>
      <c r="I294"/>
      <c r="J294"/>
      <c r="K294"/>
      <c r="L294"/>
      <c r="M294"/>
      <c r="N294"/>
    </row>
    <row r="295" spans="1:14" x14ac:dyDescent="0.15">
      <c r="A295" s="7"/>
      <c r="E295"/>
      <c r="F295"/>
      <c r="G295"/>
      <c r="H295"/>
      <c r="I295"/>
      <c r="J295"/>
      <c r="K295"/>
      <c r="L295"/>
      <c r="M295"/>
      <c r="N295"/>
    </row>
    <row r="296" spans="1:14" x14ac:dyDescent="0.15">
      <c r="A296" s="7"/>
      <c r="E296"/>
      <c r="F296"/>
      <c r="G296"/>
      <c r="H296"/>
      <c r="I296"/>
      <c r="J296"/>
      <c r="K296"/>
      <c r="L296"/>
      <c r="M296"/>
      <c r="N296"/>
    </row>
    <row r="297" spans="1:14" x14ac:dyDescent="0.15">
      <c r="A297" s="7"/>
      <c r="E297"/>
      <c r="F297"/>
      <c r="G297"/>
      <c r="H297"/>
      <c r="I297"/>
      <c r="J297"/>
      <c r="K297"/>
      <c r="L297"/>
      <c r="M297"/>
      <c r="N297"/>
    </row>
    <row r="298" spans="1:14" x14ac:dyDescent="0.15">
      <c r="A298" s="7"/>
      <c r="E298"/>
      <c r="F298"/>
      <c r="G298"/>
      <c r="H298"/>
      <c r="I298"/>
      <c r="J298"/>
      <c r="K298"/>
      <c r="L298"/>
      <c r="M298"/>
      <c r="N298"/>
    </row>
    <row r="299" spans="1:14" x14ac:dyDescent="0.15">
      <c r="A299" s="7"/>
    </row>
    <row r="300" spans="1:14" x14ac:dyDescent="0.15">
      <c r="A300" s="7"/>
    </row>
    <row r="301" spans="1:14" x14ac:dyDescent="0.15">
      <c r="A301" s="7"/>
    </row>
    <row r="302" spans="1:14" x14ac:dyDescent="0.15">
      <c r="A302" s="7"/>
    </row>
    <row r="303" spans="1:14" x14ac:dyDescent="0.15">
      <c r="A303" s="7"/>
    </row>
    <row r="304" spans="1:14" x14ac:dyDescent="0.15">
      <c r="A304" s="7"/>
    </row>
    <row r="305" spans="1:1" x14ac:dyDescent="0.15">
      <c r="A305" s="7"/>
    </row>
    <row r="306" spans="1:1" x14ac:dyDescent="0.15">
      <c r="A306" s="7"/>
    </row>
  </sheetData>
  <mergeCells count="548">
    <mergeCell ref="A1:G1"/>
    <mergeCell ref="A2:A4"/>
    <mergeCell ref="B2:B4"/>
    <mergeCell ref="C2:C4"/>
    <mergeCell ref="D2:E3"/>
    <mergeCell ref="F2:F4"/>
    <mergeCell ref="G2:G4"/>
    <mergeCell ref="H2:M2"/>
    <mergeCell ref="N2:N4"/>
    <mergeCell ref="H3:M3"/>
    <mergeCell ref="A5:A6"/>
    <mergeCell ref="B5:B6"/>
    <mergeCell ref="C5:C6"/>
    <mergeCell ref="D5:D6"/>
    <mergeCell ref="E5:E6"/>
    <mergeCell ref="F5:F6"/>
    <mergeCell ref="G5:G6"/>
    <mergeCell ref="N5:N6"/>
    <mergeCell ref="A7:A8"/>
    <mergeCell ref="B7:B8"/>
    <mergeCell ref="C7:C8"/>
    <mergeCell ref="D7:D8"/>
    <mergeCell ref="E7:E8"/>
    <mergeCell ref="F7:F8"/>
    <mergeCell ref="G7:G8"/>
    <mergeCell ref="N7:N8"/>
    <mergeCell ref="G9:G10"/>
    <mergeCell ref="N9:N10"/>
    <mergeCell ref="A11:A12"/>
    <mergeCell ref="B11:B12"/>
    <mergeCell ref="C11:C12"/>
    <mergeCell ref="D11:D12"/>
    <mergeCell ref="E11:E12"/>
    <mergeCell ref="F11:F12"/>
    <mergeCell ref="G11:G12"/>
    <mergeCell ref="N11:N12"/>
    <mergeCell ref="A9:A10"/>
    <mergeCell ref="B9:B10"/>
    <mergeCell ref="C9:C10"/>
    <mergeCell ref="D9:D10"/>
    <mergeCell ref="E9:E10"/>
    <mergeCell ref="F9:F10"/>
    <mergeCell ref="G13:G14"/>
    <mergeCell ref="N13:N14"/>
    <mergeCell ref="A15:A16"/>
    <mergeCell ref="B15:B16"/>
    <mergeCell ref="C15:C16"/>
    <mergeCell ref="D15:D16"/>
    <mergeCell ref="E15:E16"/>
    <mergeCell ref="F15:F16"/>
    <mergeCell ref="G15:G16"/>
    <mergeCell ref="N15:N16"/>
    <mergeCell ref="A13:A14"/>
    <mergeCell ref="B13:B14"/>
    <mergeCell ref="C13:C14"/>
    <mergeCell ref="D13:D14"/>
    <mergeCell ref="E13:E14"/>
    <mergeCell ref="F13:F14"/>
    <mergeCell ref="G17:G18"/>
    <mergeCell ref="N17:N18"/>
    <mergeCell ref="A19:B21"/>
    <mergeCell ref="C19:C21"/>
    <mergeCell ref="D19:D21"/>
    <mergeCell ref="E19:E21"/>
    <mergeCell ref="F19:F21"/>
    <mergeCell ref="A17:A18"/>
    <mergeCell ref="B17:B18"/>
    <mergeCell ref="C17:C18"/>
    <mergeCell ref="D17:D18"/>
    <mergeCell ref="E17:E18"/>
    <mergeCell ref="F17:F18"/>
    <mergeCell ref="G22:G23"/>
    <mergeCell ref="N22:N23"/>
    <mergeCell ref="A24:A25"/>
    <mergeCell ref="B24:B25"/>
    <mergeCell ref="C24:C25"/>
    <mergeCell ref="D24:D25"/>
    <mergeCell ref="E24:E25"/>
    <mergeCell ref="F24:F25"/>
    <mergeCell ref="G24:G25"/>
    <mergeCell ref="N24:N25"/>
    <mergeCell ref="A22:A23"/>
    <mergeCell ref="B22:B23"/>
    <mergeCell ref="C22:C23"/>
    <mergeCell ref="D22:D23"/>
    <mergeCell ref="E22:E23"/>
    <mergeCell ref="F22:F23"/>
    <mergeCell ref="G26:G27"/>
    <mergeCell ref="N26:N27"/>
    <mergeCell ref="A28:A29"/>
    <mergeCell ref="B28:B29"/>
    <mergeCell ref="C28:C29"/>
    <mergeCell ref="D28:D29"/>
    <mergeCell ref="E28:E29"/>
    <mergeCell ref="F28:F29"/>
    <mergeCell ref="G28:G29"/>
    <mergeCell ref="N28:N29"/>
    <mergeCell ref="A26:A27"/>
    <mergeCell ref="B26:B27"/>
    <mergeCell ref="C26:C27"/>
    <mergeCell ref="D26:D27"/>
    <mergeCell ref="E26:E27"/>
    <mergeCell ref="F26:F27"/>
    <mergeCell ref="G30:G31"/>
    <mergeCell ref="N30:N31"/>
    <mergeCell ref="A32:A33"/>
    <mergeCell ref="B32:B33"/>
    <mergeCell ref="C32:C33"/>
    <mergeCell ref="D32:D33"/>
    <mergeCell ref="E32:E33"/>
    <mergeCell ref="F32:F33"/>
    <mergeCell ref="G32:G33"/>
    <mergeCell ref="N32:N33"/>
    <mergeCell ref="A30:A31"/>
    <mergeCell ref="B30:B31"/>
    <mergeCell ref="C30:C31"/>
    <mergeCell ref="D30:D31"/>
    <mergeCell ref="E30:E31"/>
    <mergeCell ref="F30:F31"/>
    <mergeCell ref="G34:G35"/>
    <mergeCell ref="N34:N35"/>
    <mergeCell ref="A36:B38"/>
    <mergeCell ref="C36:C38"/>
    <mergeCell ref="D36:D38"/>
    <mergeCell ref="E36:E38"/>
    <mergeCell ref="F36:F38"/>
    <mergeCell ref="A34:A35"/>
    <mergeCell ref="B34:B35"/>
    <mergeCell ref="C34:C35"/>
    <mergeCell ref="D34:D35"/>
    <mergeCell ref="E34:E35"/>
    <mergeCell ref="F34:F35"/>
    <mergeCell ref="G39:G40"/>
    <mergeCell ref="N39:N40"/>
    <mergeCell ref="A41:A42"/>
    <mergeCell ref="B41:B42"/>
    <mergeCell ref="C41:C42"/>
    <mergeCell ref="D41:D42"/>
    <mergeCell ref="E41:E42"/>
    <mergeCell ref="F41:F42"/>
    <mergeCell ref="G41:G42"/>
    <mergeCell ref="N41:N42"/>
    <mergeCell ref="A39:A40"/>
    <mergeCell ref="B39:B40"/>
    <mergeCell ref="C39:C40"/>
    <mergeCell ref="D39:D40"/>
    <mergeCell ref="E39:E40"/>
    <mergeCell ref="F39:F40"/>
    <mergeCell ref="G43:G44"/>
    <mergeCell ref="N43:N44"/>
    <mergeCell ref="A45:A46"/>
    <mergeCell ref="B45:B46"/>
    <mergeCell ref="C45:C46"/>
    <mergeCell ref="D45:D46"/>
    <mergeCell ref="E45:E46"/>
    <mergeCell ref="F45:F46"/>
    <mergeCell ref="G45:G46"/>
    <mergeCell ref="N45:N46"/>
    <mergeCell ref="A43:A44"/>
    <mergeCell ref="B43:B44"/>
    <mergeCell ref="C43:C44"/>
    <mergeCell ref="D43:D44"/>
    <mergeCell ref="E43:E44"/>
    <mergeCell ref="F43:F44"/>
    <mergeCell ref="G47:G48"/>
    <mergeCell ref="N47:N48"/>
    <mergeCell ref="A49:A50"/>
    <mergeCell ref="B49:B50"/>
    <mergeCell ref="C49:C50"/>
    <mergeCell ref="D49:D50"/>
    <mergeCell ref="E49:E50"/>
    <mergeCell ref="F49:F50"/>
    <mergeCell ref="G49:G50"/>
    <mergeCell ref="N49:N50"/>
    <mergeCell ref="A47:A48"/>
    <mergeCell ref="B47:B48"/>
    <mergeCell ref="C47:C48"/>
    <mergeCell ref="D47:D48"/>
    <mergeCell ref="E47:E48"/>
    <mergeCell ref="F47:F48"/>
    <mergeCell ref="N51:N52"/>
    <mergeCell ref="A53:B55"/>
    <mergeCell ref="C53:C55"/>
    <mergeCell ref="D53:D55"/>
    <mergeCell ref="E53:E55"/>
    <mergeCell ref="F53:F55"/>
    <mergeCell ref="A51:A52"/>
    <mergeCell ref="B51:B52"/>
    <mergeCell ref="C51:C52"/>
    <mergeCell ref="D51:D52"/>
    <mergeCell ref="E51:E52"/>
    <mergeCell ref="F51:F52"/>
    <mergeCell ref="A58:A59"/>
    <mergeCell ref="B58:B59"/>
    <mergeCell ref="C58:C59"/>
    <mergeCell ref="D58:D59"/>
    <mergeCell ref="E58:E59"/>
    <mergeCell ref="F58:F59"/>
    <mergeCell ref="G58:G59"/>
    <mergeCell ref="N58:N59"/>
    <mergeCell ref="A56:A57"/>
    <mergeCell ref="B56:B57"/>
    <mergeCell ref="C56:C57"/>
    <mergeCell ref="D56:D57"/>
    <mergeCell ref="E56:E57"/>
    <mergeCell ref="F56:F57"/>
    <mergeCell ref="A62:A63"/>
    <mergeCell ref="B62:B63"/>
    <mergeCell ref="C62:C63"/>
    <mergeCell ref="D62:D63"/>
    <mergeCell ref="E62:E63"/>
    <mergeCell ref="F62:F63"/>
    <mergeCell ref="G62:G63"/>
    <mergeCell ref="N62:N63"/>
    <mergeCell ref="A60:A61"/>
    <mergeCell ref="B60:B61"/>
    <mergeCell ref="C60:C61"/>
    <mergeCell ref="D60:D61"/>
    <mergeCell ref="E60:E61"/>
    <mergeCell ref="F60:F61"/>
    <mergeCell ref="A66:A67"/>
    <mergeCell ref="B66:B67"/>
    <mergeCell ref="C66:C67"/>
    <mergeCell ref="D66:D67"/>
    <mergeCell ref="E66:E67"/>
    <mergeCell ref="F66:F67"/>
    <mergeCell ref="G66:G67"/>
    <mergeCell ref="N66:N67"/>
    <mergeCell ref="A64:A65"/>
    <mergeCell ref="B64:B65"/>
    <mergeCell ref="C64:C65"/>
    <mergeCell ref="D64:D65"/>
    <mergeCell ref="E64:E65"/>
    <mergeCell ref="F64:F65"/>
    <mergeCell ref="A70:B72"/>
    <mergeCell ref="C70:C72"/>
    <mergeCell ref="D70:D72"/>
    <mergeCell ref="E70:E72"/>
    <mergeCell ref="F70:F72"/>
    <mergeCell ref="A68:A69"/>
    <mergeCell ref="B68:B69"/>
    <mergeCell ref="C68:C69"/>
    <mergeCell ref="D68:D69"/>
    <mergeCell ref="E68:E69"/>
    <mergeCell ref="F68:F69"/>
    <mergeCell ref="A75:A76"/>
    <mergeCell ref="B75:B76"/>
    <mergeCell ref="C75:C76"/>
    <mergeCell ref="D75:D76"/>
    <mergeCell ref="E75:E76"/>
    <mergeCell ref="F75:F76"/>
    <mergeCell ref="G75:G76"/>
    <mergeCell ref="N75:N76"/>
    <mergeCell ref="A73:A74"/>
    <mergeCell ref="B73:B74"/>
    <mergeCell ref="C73:C74"/>
    <mergeCell ref="D73:D74"/>
    <mergeCell ref="E73:E74"/>
    <mergeCell ref="F73:F74"/>
    <mergeCell ref="A79:A80"/>
    <mergeCell ref="B79:B80"/>
    <mergeCell ref="C79:C80"/>
    <mergeCell ref="D79:D80"/>
    <mergeCell ref="E79:E80"/>
    <mergeCell ref="F79:F80"/>
    <mergeCell ref="G79:G80"/>
    <mergeCell ref="N79:N80"/>
    <mergeCell ref="A77:A78"/>
    <mergeCell ref="B77:B78"/>
    <mergeCell ref="C77:C78"/>
    <mergeCell ref="D77:D78"/>
    <mergeCell ref="E77:E78"/>
    <mergeCell ref="F77:F78"/>
    <mergeCell ref="A83:A84"/>
    <mergeCell ref="B83:B84"/>
    <mergeCell ref="C83:C84"/>
    <mergeCell ref="D83:D84"/>
    <mergeCell ref="E83:E84"/>
    <mergeCell ref="F83:F84"/>
    <mergeCell ref="G83:G84"/>
    <mergeCell ref="N83:N84"/>
    <mergeCell ref="A81:A82"/>
    <mergeCell ref="B81:B82"/>
    <mergeCell ref="C81:C82"/>
    <mergeCell ref="D81:D82"/>
    <mergeCell ref="E81:E82"/>
    <mergeCell ref="F81:F82"/>
    <mergeCell ref="D87:D89"/>
    <mergeCell ref="E87:E89"/>
    <mergeCell ref="F87:F89"/>
    <mergeCell ref="A85:A86"/>
    <mergeCell ref="B85:B86"/>
    <mergeCell ref="C85:C86"/>
    <mergeCell ref="D85:D86"/>
    <mergeCell ref="E85:E86"/>
    <mergeCell ref="F85:F86"/>
    <mergeCell ref="F99:G99"/>
    <mergeCell ref="F100:G100"/>
    <mergeCell ref="O2:T2"/>
    <mergeCell ref="O3:O4"/>
    <mergeCell ref="P3:P4"/>
    <mergeCell ref="Q3:Q4"/>
    <mergeCell ref="R3:R4"/>
    <mergeCell ref="S3:S4"/>
    <mergeCell ref="B93:E93"/>
    <mergeCell ref="F93:G93"/>
    <mergeCell ref="B94:E94"/>
    <mergeCell ref="F94:G94"/>
    <mergeCell ref="B95:E95"/>
    <mergeCell ref="F95:G95"/>
    <mergeCell ref="A90:E90"/>
    <mergeCell ref="F90:G90"/>
    <mergeCell ref="B91:E91"/>
    <mergeCell ref="F91:G91"/>
    <mergeCell ref="B92:E92"/>
    <mergeCell ref="F92:G92"/>
    <mergeCell ref="G85:G86"/>
    <mergeCell ref="N85:N86"/>
    <mergeCell ref="A87:B89"/>
    <mergeCell ref="C87:C89"/>
    <mergeCell ref="T3:T4"/>
    <mergeCell ref="O5:O6"/>
    <mergeCell ref="P5:P6"/>
    <mergeCell ref="Q5:Q6"/>
    <mergeCell ref="R5:R6"/>
    <mergeCell ref="S5:S6"/>
    <mergeCell ref="T5:T6"/>
    <mergeCell ref="F97:G97"/>
    <mergeCell ref="F98:G98"/>
    <mergeCell ref="G81:G82"/>
    <mergeCell ref="N81:N82"/>
    <mergeCell ref="G77:G78"/>
    <mergeCell ref="N77:N78"/>
    <mergeCell ref="G73:G74"/>
    <mergeCell ref="N73:N74"/>
    <mergeCell ref="G68:G69"/>
    <mergeCell ref="N68:N69"/>
    <mergeCell ref="G64:G65"/>
    <mergeCell ref="N64:N65"/>
    <mergeCell ref="G60:G61"/>
    <mergeCell ref="N60:N61"/>
    <mergeCell ref="G56:G57"/>
    <mergeCell ref="N56:N57"/>
    <mergeCell ref="G51:G52"/>
    <mergeCell ref="O9:O10"/>
    <mergeCell ref="P9:P10"/>
    <mergeCell ref="Q9:Q10"/>
    <mergeCell ref="R9:R10"/>
    <mergeCell ref="S9:S10"/>
    <mergeCell ref="T9:T10"/>
    <mergeCell ref="O7:O8"/>
    <mergeCell ref="P7:P8"/>
    <mergeCell ref="Q7:Q8"/>
    <mergeCell ref="R7:R8"/>
    <mergeCell ref="S7:S8"/>
    <mergeCell ref="T7:T8"/>
    <mergeCell ref="O13:O14"/>
    <mergeCell ref="P13:P14"/>
    <mergeCell ref="Q13:Q14"/>
    <mergeCell ref="R13:R14"/>
    <mergeCell ref="S13:S14"/>
    <mergeCell ref="T13:T14"/>
    <mergeCell ref="O11:O12"/>
    <mergeCell ref="P11:P12"/>
    <mergeCell ref="Q11:Q12"/>
    <mergeCell ref="R11:R12"/>
    <mergeCell ref="S11:S12"/>
    <mergeCell ref="T11:T12"/>
    <mergeCell ref="O17:O18"/>
    <mergeCell ref="P17:P18"/>
    <mergeCell ref="Q17:Q18"/>
    <mergeCell ref="R17:R18"/>
    <mergeCell ref="S17:S18"/>
    <mergeCell ref="T17:T18"/>
    <mergeCell ref="O15:O16"/>
    <mergeCell ref="P15:P16"/>
    <mergeCell ref="Q15:Q16"/>
    <mergeCell ref="R15:R16"/>
    <mergeCell ref="S15:S16"/>
    <mergeCell ref="T15:T16"/>
    <mergeCell ref="O24:O25"/>
    <mergeCell ref="P24:P25"/>
    <mergeCell ref="Q24:Q25"/>
    <mergeCell ref="R24:R25"/>
    <mergeCell ref="S24:S25"/>
    <mergeCell ref="T24:T25"/>
    <mergeCell ref="O22:O23"/>
    <mergeCell ref="P22:P23"/>
    <mergeCell ref="Q22:Q23"/>
    <mergeCell ref="R22:R23"/>
    <mergeCell ref="S22:S23"/>
    <mergeCell ref="T22:T23"/>
    <mergeCell ref="O28:O29"/>
    <mergeCell ref="P28:P29"/>
    <mergeCell ref="Q28:Q29"/>
    <mergeCell ref="R28:R29"/>
    <mergeCell ref="S28:S29"/>
    <mergeCell ref="T28:T29"/>
    <mergeCell ref="O26:O27"/>
    <mergeCell ref="P26:P27"/>
    <mergeCell ref="Q26:Q27"/>
    <mergeCell ref="R26:R27"/>
    <mergeCell ref="S26:S27"/>
    <mergeCell ref="T26:T27"/>
    <mergeCell ref="O32:O33"/>
    <mergeCell ref="P32:P33"/>
    <mergeCell ref="Q32:Q33"/>
    <mergeCell ref="R32:R33"/>
    <mergeCell ref="S32:S33"/>
    <mergeCell ref="T32:T33"/>
    <mergeCell ref="O30:O31"/>
    <mergeCell ref="P30:P31"/>
    <mergeCell ref="Q30:Q31"/>
    <mergeCell ref="R30:R31"/>
    <mergeCell ref="S30:S31"/>
    <mergeCell ref="T30:T31"/>
    <mergeCell ref="O39:O40"/>
    <mergeCell ref="P39:P40"/>
    <mergeCell ref="Q39:Q40"/>
    <mergeCell ref="R39:R40"/>
    <mergeCell ref="S39:S40"/>
    <mergeCell ref="T39:T40"/>
    <mergeCell ref="O34:O35"/>
    <mergeCell ref="P34:P35"/>
    <mergeCell ref="Q34:Q35"/>
    <mergeCell ref="R34:R35"/>
    <mergeCell ref="S34:S35"/>
    <mergeCell ref="T34:T35"/>
    <mergeCell ref="O43:O44"/>
    <mergeCell ref="P43:P44"/>
    <mergeCell ref="Q43:Q44"/>
    <mergeCell ref="R43:R44"/>
    <mergeCell ref="S43:S44"/>
    <mergeCell ref="T43:T44"/>
    <mergeCell ref="O41:O42"/>
    <mergeCell ref="P41:P42"/>
    <mergeCell ref="Q41:Q42"/>
    <mergeCell ref="R41:R42"/>
    <mergeCell ref="S41:S42"/>
    <mergeCell ref="T41:T42"/>
    <mergeCell ref="O47:O48"/>
    <mergeCell ref="P47:P48"/>
    <mergeCell ref="Q47:Q48"/>
    <mergeCell ref="R47:R48"/>
    <mergeCell ref="S47:S48"/>
    <mergeCell ref="T47:T48"/>
    <mergeCell ref="O45:O46"/>
    <mergeCell ref="P45:P46"/>
    <mergeCell ref="Q45:Q46"/>
    <mergeCell ref="R45:R46"/>
    <mergeCell ref="S45:S46"/>
    <mergeCell ref="T45:T46"/>
    <mergeCell ref="O51:O52"/>
    <mergeCell ref="P51:P52"/>
    <mergeCell ref="Q51:Q52"/>
    <mergeCell ref="R51:R52"/>
    <mergeCell ref="S51:S52"/>
    <mergeCell ref="T51:T52"/>
    <mergeCell ref="O49:O50"/>
    <mergeCell ref="P49:P50"/>
    <mergeCell ref="Q49:Q50"/>
    <mergeCell ref="R49:R50"/>
    <mergeCell ref="S49:S50"/>
    <mergeCell ref="T49:T50"/>
    <mergeCell ref="O58:O59"/>
    <mergeCell ref="P58:P59"/>
    <mergeCell ref="Q58:Q59"/>
    <mergeCell ref="R58:R59"/>
    <mergeCell ref="S58:S59"/>
    <mergeCell ref="T58:T59"/>
    <mergeCell ref="O56:O57"/>
    <mergeCell ref="P56:P57"/>
    <mergeCell ref="Q56:Q57"/>
    <mergeCell ref="R56:R57"/>
    <mergeCell ref="S56:S57"/>
    <mergeCell ref="T56:T57"/>
    <mergeCell ref="O62:O63"/>
    <mergeCell ref="P62:P63"/>
    <mergeCell ref="Q62:Q63"/>
    <mergeCell ref="R62:R63"/>
    <mergeCell ref="S62:S63"/>
    <mergeCell ref="T62:T63"/>
    <mergeCell ref="O60:O61"/>
    <mergeCell ref="P60:P61"/>
    <mergeCell ref="Q60:Q61"/>
    <mergeCell ref="R60:R61"/>
    <mergeCell ref="S60:S61"/>
    <mergeCell ref="T60:T61"/>
    <mergeCell ref="O66:O67"/>
    <mergeCell ref="P66:P67"/>
    <mergeCell ref="Q66:Q67"/>
    <mergeCell ref="R66:R67"/>
    <mergeCell ref="S66:S67"/>
    <mergeCell ref="T66:T67"/>
    <mergeCell ref="O64:O65"/>
    <mergeCell ref="P64:P65"/>
    <mergeCell ref="Q64:Q65"/>
    <mergeCell ref="R64:R65"/>
    <mergeCell ref="S64:S65"/>
    <mergeCell ref="T64:T65"/>
    <mergeCell ref="O73:O74"/>
    <mergeCell ref="P73:P74"/>
    <mergeCell ref="Q73:Q74"/>
    <mergeCell ref="R73:R74"/>
    <mergeCell ref="S73:S74"/>
    <mergeCell ref="T73:T74"/>
    <mergeCell ref="O68:O69"/>
    <mergeCell ref="P68:P69"/>
    <mergeCell ref="Q68:Q69"/>
    <mergeCell ref="R68:R69"/>
    <mergeCell ref="S68:S69"/>
    <mergeCell ref="T68:T69"/>
    <mergeCell ref="O77:O78"/>
    <mergeCell ref="P77:P78"/>
    <mergeCell ref="Q77:Q78"/>
    <mergeCell ref="R77:R78"/>
    <mergeCell ref="S77:S78"/>
    <mergeCell ref="T77:T78"/>
    <mergeCell ref="O75:O76"/>
    <mergeCell ref="P75:P76"/>
    <mergeCell ref="Q75:Q76"/>
    <mergeCell ref="R75:R76"/>
    <mergeCell ref="S75:S76"/>
    <mergeCell ref="T75:T76"/>
    <mergeCell ref="O81:O82"/>
    <mergeCell ref="P81:P82"/>
    <mergeCell ref="Q81:Q82"/>
    <mergeCell ref="R81:R82"/>
    <mergeCell ref="S81:S82"/>
    <mergeCell ref="T81:T82"/>
    <mergeCell ref="O79:O80"/>
    <mergeCell ref="P79:P80"/>
    <mergeCell ref="Q79:Q80"/>
    <mergeCell ref="R79:R80"/>
    <mergeCell ref="S79:S80"/>
    <mergeCell ref="T79:T80"/>
    <mergeCell ref="O85:O86"/>
    <mergeCell ref="P85:P86"/>
    <mergeCell ref="Q85:Q86"/>
    <mergeCell ref="R85:R86"/>
    <mergeCell ref="S85:S86"/>
    <mergeCell ref="T85:T86"/>
    <mergeCell ref="O83:O84"/>
    <mergeCell ref="P83:P84"/>
    <mergeCell ref="Q83:Q84"/>
    <mergeCell ref="R83:R84"/>
    <mergeCell ref="S83:S84"/>
    <mergeCell ref="T83:T84"/>
  </mergeCells>
  <phoneticPr fontId="7"/>
  <pageMargins left="0.7" right="0.7" top="0.75" bottom="0.75" header="0.3" footer="0.3"/>
  <pageSetup paperSize="8"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6"/>
  <sheetViews>
    <sheetView topLeftCell="A23" zoomScale="70" zoomScaleNormal="70" workbookViewId="0">
      <selection activeCell="J34" sqref="J34"/>
    </sheetView>
  </sheetViews>
  <sheetFormatPr defaultRowHeight="14.25" x14ac:dyDescent="0.15"/>
  <cols>
    <col min="1" max="1" width="5.75" style="6" bestFit="1" customWidth="1"/>
    <col min="2" max="2" width="4.25" style="35" bestFit="1" customWidth="1"/>
    <col min="3" max="3" width="7.125" style="35" bestFit="1" customWidth="1"/>
    <col min="4" max="4" width="52.5" style="35" customWidth="1"/>
    <col min="5" max="5" width="20" style="35" bestFit="1" customWidth="1"/>
    <col min="6" max="6" width="7.625" style="35" bestFit="1" customWidth="1"/>
    <col min="7" max="7" width="18" style="35" customWidth="1"/>
    <col min="8" max="8" width="8.5" style="35" customWidth="1"/>
    <col min="9" max="13" width="8.625" style="35" bestFit="1" customWidth="1"/>
    <col min="14" max="14" width="26.125" style="36" customWidth="1"/>
    <col min="15" max="15" width="8" style="84" bestFit="1" customWidth="1"/>
    <col min="16" max="19" width="6.875" style="84" bestFit="1" customWidth="1"/>
    <col min="20" max="20" width="8" style="84" bestFit="1" customWidth="1"/>
    <col min="22" max="27" width="3" bestFit="1" customWidth="1"/>
  </cols>
  <sheetData>
    <row r="1" spans="1:20" ht="15" thickBot="1" x14ac:dyDescent="0.2">
      <c r="A1" s="476" t="s">
        <v>84</v>
      </c>
      <c r="B1" s="476"/>
      <c r="C1" s="476"/>
      <c r="D1" s="476"/>
      <c r="E1" s="476"/>
      <c r="F1" s="476"/>
      <c r="G1" s="476"/>
      <c r="H1" s="60"/>
      <c r="I1" s="60"/>
      <c r="J1" s="60"/>
      <c r="K1" s="60"/>
      <c r="L1" s="60"/>
      <c r="M1" s="60"/>
      <c r="N1" s="61"/>
    </row>
    <row r="2" spans="1:20" ht="15" thickBot="1" x14ac:dyDescent="0.2">
      <c r="A2" s="504" t="s">
        <v>0</v>
      </c>
      <c r="B2" s="511" t="s">
        <v>1</v>
      </c>
      <c r="C2" s="514" t="s">
        <v>37</v>
      </c>
      <c r="D2" s="904" t="s">
        <v>2</v>
      </c>
      <c r="E2" s="905"/>
      <c r="F2" s="515" t="s">
        <v>3</v>
      </c>
      <c r="G2" s="491" t="s">
        <v>4</v>
      </c>
      <c r="H2" s="494" t="s">
        <v>5</v>
      </c>
      <c r="I2" s="495"/>
      <c r="J2" s="495"/>
      <c r="K2" s="495"/>
      <c r="L2" s="495"/>
      <c r="M2" s="496"/>
      <c r="N2" s="485" t="s">
        <v>6</v>
      </c>
      <c r="O2" s="565" t="s">
        <v>68</v>
      </c>
      <c r="P2" s="566"/>
      <c r="Q2" s="566"/>
      <c r="R2" s="566"/>
      <c r="S2" s="566"/>
      <c r="T2" s="567"/>
    </row>
    <row r="3" spans="1:20" ht="13.5" x14ac:dyDescent="0.15">
      <c r="A3" s="505"/>
      <c r="B3" s="512"/>
      <c r="C3" s="512"/>
      <c r="D3" s="516"/>
      <c r="E3" s="906"/>
      <c r="F3" s="516"/>
      <c r="G3" s="492"/>
      <c r="H3" s="488" t="s">
        <v>7</v>
      </c>
      <c r="I3" s="489"/>
      <c r="J3" s="489"/>
      <c r="K3" s="489"/>
      <c r="L3" s="489"/>
      <c r="M3" s="490"/>
      <c r="N3" s="486"/>
      <c r="O3" s="568" t="s">
        <v>69</v>
      </c>
      <c r="P3" s="570" t="s">
        <v>70</v>
      </c>
      <c r="Q3" s="570" t="s">
        <v>71</v>
      </c>
      <c r="R3" s="570" t="s">
        <v>72</v>
      </c>
      <c r="S3" s="570" t="s">
        <v>73</v>
      </c>
      <c r="T3" s="572" t="s">
        <v>74</v>
      </c>
    </row>
    <row r="4" spans="1:20" thickBot="1" x14ac:dyDescent="0.2">
      <c r="A4" s="506"/>
      <c r="B4" s="513"/>
      <c r="C4" s="513"/>
      <c r="D4" s="256" t="s">
        <v>8</v>
      </c>
      <c r="E4" s="257" t="s">
        <v>9</v>
      </c>
      <c r="F4" s="517"/>
      <c r="G4" s="493"/>
      <c r="H4" s="62" t="s">
        <v>10</v>
      </c>
      <c r="I4" s="63" t="s">
        <v>11</v>
      </c>
      <c r="J4" s="63" t="s">
        <v>12</v>
      </c>
      <c r="K4" s="63" t="s">
        <v>13</v>
      </c>
      <c r="L4" s="63" t="s">
        <v>14</v>
      </c>
      <c r="M4" s="63" t="s">
        <v>15</v>
      </c>
      <c r="N4" s="487"/>
      <c r="O4" s="791"/>
      <c r="P4" s="792"/>
      <c r="Q4" s="792"/>
      <c r="R4" s="792"/>
      <c r="S4" s="792"/>
      <c r="T4" s="793"/>
    </row>
    <row r="5" spans="1:20" ht="8.1" customHeight="1" x14ac:dyDescent="0.15">
      <c r="A5" s="886">
        <v>30</v>
      </c>
      <c r="B5" s="892" t="s">
        <v>18</v>
      </c>
      <c r="C5" s="889" t="s">
        <v>19</v>
      </c>
      <c r="D5" s="803"/>
      <c r="E5" s="893"/>
      <c r="F5" s="894"/>
      <c r="G5" s="866"/>
      <c r="H5" s="264"/>
      <c r="I5" s="264"/>
      <c r="J5" s="264"/>
      <c r="K5" s="264"/>
      <c r="L5" s="264"/>
      <c r="M5" s="264"/>
      <c r="N5" s="941"/>
      <c r="O5" s="789"/>
      <c r="P5" s="570"/>
      <c r="Q5" s="570"/>
      <c r="R5" s="570"/>
      <c r="S5" s="570"/>
      <c r="T5" s="790"/>
    </row>
    <row r="6" spans="1:20" ht="8.1" customHeight="1" x14ac:dyDescent="0.15">
      <c r="A6" s="887"/>
      <c r="B6" s="888"/>
      <c r="C6" s="890"/>
      <c r="D6" s="804"/>
      <c r="E6" s="808"/>
      <c r="F6" s="810"/>
      <c r="G6" s="806"/>
      <c r="H6" s="250"/>
      <c r="I6" s="250"/>
      <c r="J6" s="250"/>
      <c r="K6" s="250"/>
      <c r="L6" s="250"/>
      <c r="M6" s="250"/>
      <c r="N6" s="901"/>
      <c r="O6" s="786"/>
      <c r="P6" s="729"/>
      <c r="Q6" s="729"/>
      <c r="R6" s="729"/>
      <c r="S6" s="729"/>
      <c r="T6" s="788"/>
    </row>
    <row r="7" spans="1:20" ht="8.1" customHeight="1" x14ac:dyDescent="0.15">
      <c r="A7" s="886">
        <v>1</v>
      </c>
      <c r="B7" s="892" t="s">
        <v>20</v>
      </c>
      <c r="C7" s="903"/>
      <c r="D7" s="814"/>
      <c r="E7" s="807"/>
      <c r="F7" s="809"/>
      <c r="G7" s="805"/>
      <c r="H7" s="253"/>
      <c r="I7" s="253"/>
      <c r="J7" s="253"/>
      <c r="K7" s="253"/>
      <c r="L7" s="253"/>
      <c r="M7" s="253"/>
      <c r="N7" s="900"/>
      <c r="O7" s="785"/>
      <c r="P7" s="729"/>
      <c r="Q7" s="729"/>
      <c r="R7" s="729"/>
      <c r="S7" s="729"/>
      <c r="T7" s="787"/>
    </row>
    <row r="8" spans="1:20" ht="8.1" customHeight="1" x14ac:dyDescent="0.15">
      <c r="A8" s="887"/>
      <c r="B8" s="888"/>
      <c r="C8" s="890"/>
      <c r="D8" s="804"/>
      <c r="E8" s="808"/>
      <c r="F8" s="810"/>
      <c r="G8" s="806"/>
      <c r="H8" s="254"/>
      <c r="I8" s="254"/>
      <c r="J8" s="254"/>
      <c r="K8" s="254"/>
      <c r="L8" s="254"/>
      <c r="M8" s="254"/>
      <c r="N8" s="901"/>
      <c r="O8" s="786"/>
      <c r="P8" s="729"/>
      <c r="Q8" s="729"/>
      <c r="R8" s="729"/>
      <c r="S8" s="729"/>
      <c r="T8" s="788"/>
    </row>
    <row r="9" spans="1:20" ht="8.1" customHeight="1" x14ac:dyDescent="0.15">
      <c r="A9" s="891">
        <v>2</v>
      </c>
      <c r="B9" s="902" t="s">
        <v>64</v>
      </c>
      <c r="C9" s="903"/>
      <c r="D9" s="814"/>
      <c r="E9" s="807"/>
      <c r="F9" s="809"/>
      <c r="G9" s="805"/>
      <c r="H9" s="249"/>
      <c r="I9" s="249"/>
      <c r="J9" s="249"/>
      <c r="K9" s="249"/>
      <c r="L9" s="249"/>
      <c r="M9" s="249"/>
      <c r="N9" s="900"/>
      <c r="O9" s="782"/>
      <c r="P9" s="783"/>
      <c r="Q9" s="783"/>
      <c r="R9" s="783"/>
      <c r="S9" s="783"/>
      <c r="T9" s="784"/>
    </row>
    <row r="10" spans="1:20" ht="8.1" customHeight="1" x14ac:dyDescent="0.15">
      <c r="A10" s="887"/>
      <c r="B10" s="892"/>
      <c r="C10" s="890"/>
      <c r="D10" s="804"/>
      <c r="E10" s="808"/>
      <c r="F10" s="810"/>
      <c r="G10" s="806"/>
      <c r="H10" s="250"/>
      <c r="I10" s="250"/>
      <c r="J10" s="250"/>
      <c r="K10" s="250"/>
      <c r="L10" s="250"/>
      <c r="M10" s="250"/>
      <c r="N10" s="901"/>
      <c r="O10" s="601"/>
      <c r="P10" s="603"/>
      <c r="Q10" s="603"/>
      <c r="R10" s="603"/>
      <c r="S10" s="603"/>
      <c r="T10" s="605"/>
    </row>
    <row r="11" spans="1:20" ht="8.1" customHeight="1" x14ac:dyDescent="0.15">
      <c r="A11" s="891">
        <v>3</v>
      </c>
      <c r="B11" s="902" t="s">
        <v>63</v>
      </c>
      <c r="C11" s="903"/>
      <c r="D11" s="814"/>
      <c r="E11" s="807"/>
      <c r="F11" s="809"/>
      <c r="G11" s="805"/>
      <c r="H11" s="249"/>
      <c r="I11" s="249"/>
      <c r="J11" s="249"/>
      <c r="K11" s="249"/>
      <c r="L11" s="249"/>
      <c r="M11" s="249"/>
      <c r="N11" s="900"/>
      <c r="O11" s="601"/>
      <c r="P11" s="603"/>
      <c r="Q11" s="603"/>
      <c r="R11" s="603"/>
      <c r="S11" s="603"/>
      <c r="T11" s="605"/>
    </row>
    <row r="12" spans="1:20" ht="8.1" customHeight="1" x14ac:dyDescent="0.15">
      <c r="A12" s="887"/>
      <c r="B12" s="892"/>
      <c r="C12" s="890"/>
      <c r="D12" s="804"/>
      <c r="E12" s="808"/>
      <c r="F12" s="810"/>
      <c r="G12" s="806"/>
      <c r="H12" s="250"/>
      <c r="I12" s="250"/>
      <c r="J12" s="250"/>
      <c r="K12" s="250"/>
      <c r="L12" s="250"/>
      <c r="M12" s="250"/>
      <c r="N12" s="901"/>
      <c r="O12" s="601"/>
      <c r="P12" s="603"/>
      <c r="Q12" s="603"/>
      <c r="R12" s="603"/>
      <c r="S12" s="603"/>
      <c r="T12" s="605"/>
    </row>
    <row r="13" spans="1:20" ht="8.1" customHeight="1" x14ac:dyDescent="0.15">
      <c r="A13" s="891">
        <v>4</v>
      </c>
      <c r="B13" s="902" t="s">
        <v>23</v>
      </c>
      <c r="C13" s="903"/>
      <c r="D13" s="814"/>
      <c r="E13" s="807"/>
      <c r="F13" s="809"/>
      <c r="G13" s="805"/>
      <c r="H13" s="249"/>
      <c r="I13" s="249"/>
      <c r="J13" s="249"/>
      <c r="K13" s="249"/>
      <c r="L13" s="249"/>
      <c r="M13" s="249"/>
      <c r="N13" s="900"/>
      <c r="O13" s="601"/>
      <c r="P13" s="603"/>
      <c r="Q13" s="603"/>
      <c r="R13" s="603"/>
      <c r="S13" s="603"/>
      <c r="T13" s="605"/>
    </row>
    <row r="14" spans="1:20" ht="8.1" customHeight="1" x14ac:dyDescent="0.15">
      <c r="A14" s="887"/>
      <c r="B14" s="892"/>
      <c r="C14" s="890"/>
      <c r="D14" s="804"/>
      <c r="E14" s="808"/>
      <c r="F14" s="810"/>
      <c r="G14" s="806"/>
      <c r="H14" s="250"/>
      <c r="I14" s="250"/>
      <c r="J14" s="250"/>
      <c r="K14" s="250"/>
      <c r="L14" s="250"/>
      <c r="M14" s="250"/>
      <c r="N14" s="901"/>
      <c r="O14" s="601"/>
      <c r="P14" s="603"/>
      <c r="Q14" s="603"/>
      <c r="R14" s="603"/>
      <c r="S14" s="603"/>
      <c r="T14" s="605"/>
    </row>
    <row r="15" spans="1:20" ht="8.1" customHeight="1" x14ac:dyDescent="0.15">
      <c r="A15" s="883">
        <v>5</v>
      </c>
      <c r="B15" s="884" t="s">
        <v>16</v>
      </c>
      <c r="C15" s="899"/>
      <c r="D15" s="811"/>
      <c r="E15" s="879"/>
      <c r="F15" s="881"/>
      <c r="G15" s="864"/>
      <c r="H15" s="260"/>
      <c r="I15" s="260"/>
      <c r="J15" s="260"/>
      <c r="K15" s="260"/>
      <c r="L15" s="260"/>
      <c r="M15" s="260"/>
      <c r="N15" s="897"/>
      <c r="O15" s="580"/>
      <c r="P15" s="581"/>
      <c r="Q15" s="581"/>
      <c r="R15" s="581"/>
      <c r="S15" s="581"/>
      <c r="T15" s="582"/>
    </row>
    <row r="16" spans="1:20" ht="8.1" customHeight="1" x14ac:dyDescent="0.15">
      <c r="A16" s="874"/>
      <c r="B16" s="884"/>
      <c r="C16" s="878"/>
      <c r="D16" s="797"/>
      <c r="E16" s="880"/>
      <c r="F16" s="885"/>
      <c r="G16" s="865"/>
      <c r="H16" s="258"/>
      <c r="I16" s="258"/>
      <c r="J16" s="258"/>
      <c r="K16" s="258"/>
      <c r="L16" s="258"/>
      <c r="M16" s="258"/>
      <c r="N16" s="898"/>
      <c r="O16" s="580"/>
      <c r="P16" s="581"/>
      <c r="Q16" s="581"/>
      <c r="R16" s="581"/>
      <c r="S16" s="581"/>
      <c r="T16" s="582"/>
    </row>
    <row r="17" spans="1:27" ht="8.1" customHeight="1" x14ac:dyDescent="0.15">
      <c r="A17" s="873">
        <v>6</v>
      </c>
      <c r="B17" s="875" t="s">
        <v>17</v>
      </c>
      <c r="C17" s="899"/>
      <c r="D17" s="811"/>
      <c r="E17" s="879"/>
      <c r="F17" s="881"/>
      <c r="G17" s="864"/>
      <c r="H17" s="260"/>
      <c r="I17" s="260"/>
      <c r="J17" s="260"/>
      <c r="K17" s="260"/>
      <c r="L17" s="260"/>
      <c r="M17" s="260"/>
      <c r="N17" s="897"/>
      <c r="O17" s="580"/>
      <c r="P17" s="581"/>
      <c r="Q17" s="581"/>
      <c r="R17" s="581"/>
      <c r="S17" s="581"/>
      <c r="T17" s="582"/>
    </row>
    <row r="18" spans="1:27" ht="8.1" customHeight="1" thickBot="1" x14ac:dyDescent="0.2">
      <c r="A18" s="874"/>
      <c r="B18" s="876"/>
      <c r="C18" s="878"/>
      <c r="D18" s="797"/>
      <c r="E18" s="880"/>
      <c r="F18" s="882"/>
      <c r="G18" s="865"/>
      <c r="H18" s="259"/>
      <c r="I18" s="259"/>
      <c r="J18" s="259"/>
      <c r="K18" s="259"/>
      <c r="L18" s="259"/>
      <c r="M18" s="259"/>
      <c r="N18" s="898"/>
      <c r="O18" s="938"/>
      <c r="P18" s="431"/>
      <c r="Q18" s="431"/>
      <c r="R18" s="431"/>
      <c r="S18" s="431"/>
      <c r="T18" s="939"/>
    </row>
    <row r="19" spans="1:27" ht="17.100000000000001" customHeight="1" x14ac:dyDescent="0.15">
      <c r="A19" s="554">
        <v>12</v>
      </c>
      <c r="B19" s="555"/>
      <c r="C19" s="560" t="s">
        <v>38</v>
      </c>
      <c r="D19" s="555">
        <v>0</v>
      </c>
      <c r="E19" s="560" t="s">
        <v>39</v>
      </c>
      <c r="F19" s="524"/>
      <c r="G19" s="64" t="s">
        <v>24</v>
      </c>
      <c r="H19" s="65">
        <f t="shared" ref="H19:M20" si="0">SUM(H5,H7,H9,H11,H13,H15,H17)</f>
        <v>0</v>
      </c>
      <c r="I19" s="65">
        <f t="shared" si="0"/>
        <v>0</v>
      </c>
      <c r="J19" s="65">
        <f t="shared" si="0"/>
        <v>0</v>
      </c>
      <c r="K19" s="65">
        <f t="shared" si="0"/>
        <v>0</v>
      </c>
      <c r="L19" s="65">
        <f t="shared" si="0"/>
        <v>0</v>
      </c>
      <c r="M19" s="65">
        <f t="shared" si="0"/>
        <v>0</v>
      </c>
      <c r="N19" s="284"/>
      <c r="O19" s="170"/>
      <c r="P19" s="21"/>
      <c r="Q19" s="21"/>
      <c r="R19" s="21"/>
      <c r="S19" s="21"/>
      <c r="T19" s="144"/>
    </row>
    <row r="20" spans="1:27" ht="17.100000000000001" customHeight="1" x14ac:dyDescent="0.15">
      <c r="A20" s="556"/>
      <c r="B20" s="557"/>
      <c r="C20" s="561"/>
      <c r="D20" s="557"/>
      <c r="E20" s="561"/>
      <c r="F20" s="525"/>
      <c r="G20" s="66" t="s">
        <v>25</v>
      </c>
      <c r="H20" s="67">
        <f t="shared" si="0"/>
        <v>0</v>
      </c>
      <c r="I20" s="67">
        <f t="shared" si="0"/>
        <v>0</v>
      </c>
      <c r="J20" s="67">
        <f t="shared" si="0"/>
        <v>0</v>
      </c>
      <c r="K20" s="67">
        <f t="shared" si="0"/>
        <v>0</v>
      </c>
      <c r="L20" s="67">
        <f t="shared" si="0"/>
        <v>0</v>
      </c>
      <c r="M20" s="67">
        <f t="shared" si="0"/>
        <v>0</v>
      </c>
      <c r="N20" s="285"/>
      <c r="O20" s="171"/>
      <c r="P20" s="23"/>
      <c r="Q20" s="23"/>
      <c r="R20" s="23"/>
      <c r="S20" s="23"/>
      <c r="T20" s="146"/>
    </row>
    <row r="21" spans="1:27" ht="17.100000000000001" customHeight="1" thickBot="1" x14ac:dyDescent="0.2">
      <c r="A21" s="558"/>
      <c r="B21" s="559"/>
      <c r="C21" s="562"/>
      <c r="D21" s="559"/>
      <c r="E21" s="562"/>
      <c r="F21" s="526"/>
      <c r="G21" s="68" t="s">
        <v>26</v>
      </c>
      <c r="H21" s="69">
        <f t="shared" ref="H21:M21" si="1">SUM(H5:H18)</f>
        <v>0</v>
      </c>
      <c r="I21" s="69">
        <f t="shared" si="1"/>
        <v>0</v>
      </c>
      <c r="J21" s="69">
        <f t="shared" si="1"/>
        <v>0</v>
      </c>
      <c r="K21" s="69">
        <f t="shared" si="1"/>
        <v>0</v>
      </c>
      <c r="L21" s="69">
        <f t="shared" si="1"/>
        <v>0</v>
      </c>
      <c r="M21" s="69">
        <f t="shared" si="1"/>
        <v>0</v>
      </c>
      <c r="N21" s="286"/>
      <c r="O21" s="201">
        <f>SUM(O5:O18)</f>
        <v>0</v>
      </c>
      <c r="P21" s="312">
        <f t="shared" ref="P21:T21" si="2">SUM(P5:P18)</f>
        <v>0</v>
      </c>
      <c r="Q21" s="312">
        <f t="shared" si="2"/>
        <v>0</v>
      </c>
      <c r="R21" s="312">
        <f t="shared" si="2"/>
        <v>0</v>
      </c>
      <c r="S21" s="312">
        <f t="shared" si="2"/>
        <v>0</v>
      </c>
      <c r="T21" s="313">
        <f t="shared" si="2"/>
        <v>0</v>
      </c>
    </row>
    <row r="22" spans="1:27" ht="23.1" customHeight="1" x14ac:dyDescent="0.15">
      <c r="A22" s="886">
        <v>7</v>
      </c>
      <c r="B22" s="892" t="s">
        <v>18</v>
      </c>
      <c r="C22" s="889" t="str">
        <f>年間行事!AC16</f>
        <v>朝</v>
      </c>
      <c r="D22" s="803" t="str">
        <f>年間行事!AB16</f>
        <v>たてわり（5年主導）</v>
      </c>
      <c r="E22" s="893"/>
      <c r="F22" s="894"/>
      <c r="G22" s="866"/>
      <c r="H22" s="264"/>
      <c r="I22" s="264"/>
      <c r="J22" s="264"/>
      <c r="K22" s="264"/>
      <c r="L22" s="264"/>
      <c r="M22" s="264"/>
      <c r="N22" s="803"/>
      <c r="O22" s="595">
        <f>V22-H22-H23</f>
        <v>0</v>
      </c>
      <c r="P22" s="596">
        <f t="shared" ref="P22:T22" si="3">W22-I22-I23</f>
        <v>0</v>
      </c>
      <c r="Q22" s="596">
        <f t="shared" si="3"/>
        <v>0</v>
      </c>
      <c r="R22" s="596">
        <f t="shared" si="3"/>
        <v>0</v>
      </c>
      <c r="S22" s="596">
        <f t="shared" si="3"/>
        <v>0</v>
      </c>
      <c r="T22" s="597">
        <f t="shared" si="3"/>
        <v>0</v>
      </c>
      <c r="V22">
        <v>5</v>
      </c>
      <c r="W22">
        <v>5</v>
      </c>
      <c r="X22">
        <v>5</v>
      </c>
      <c r="Y22">
        <v>6</v>
      </c>
      <c r="Z22">
        <v>6</v>
      </c>
      <c r="AA22">
        <v>6</v>
      </c>
    </row>
    <row r="23" spans="1:27" ht="23.1" customHeight="1" x14ac:dyDescent="0.15">
      <c r="A23" s="887"/>
      <c r="B23" s="888"/>
      <c r="C23" s="890"/>
      <c r="D23" s="804"/>
      <c r="E23" s="808"/>
      <c r="F23" s="810"/>
      <c r="G23" s="806"/>
      <c r="H23" s="250">
        <v>5</v>
      </c>
      <c r="I23" s="250">
        <v>5</v>
      </c>
      <c r="J23" s="250">
        <v>5</v>
      </c>
      <c r="K23" s="250">
        <v>6</v>
      </c>
      <c r="L23" s="250">
        <v>6</v>
      </c>
      <c r="M23" s="250">
        <v>6</v>
      </c>
      <c r="N23" s="804"/>
      <c r="O23" s="587"/>
      <c r="P23" s="589"/>
      <c r="Q23" s="589"/>
      <c r="R23" s="589"/>
      <c r="S23" s="589"/>
      <c r="T23" s="591"/>
    </row>
    <row r="24" spans="1:27" ht="23.1" customHeight="1" x14ac:dyDescent="0.15">
      <c r="A24" s="891">
        <v>8</v>
      </c>
      <c r="B24" s="888" t="s">
        <v>20</v>
      </c>
      <c r="C24" s="889">
        <f>年間行事!AC18</f>
        <v>0</v>
      </c>
      <c r="D24" s="803" t="str">
        <f>年間行事!AB18</f>
        <v>社会科見学(4)</v>
      </c>
      <c r="E24" s="807"/>
      <c r="F24" s="809"/>
      <c r="G24" s="805"/>
      <c r="H24" s="253"/>
      <c r="I24" s="253"/>
      <c r="J24" s="253"/>
      <c r="K24" s="253"/>
      <c r="L24" s="253"/>
      <c r="M24" s="253"/>
      <c r="N24" s="814"/>
      <c r="O24" s="586">
        <f t="shared" ref="O24" si="4">V24-H24-H25</f>
        <v>0</v>
      </c>
      <c r="P24" s="588">
        <f t="shared" ref="P24" si="5">W24-I24-I25</f>
        <v>0</v>
      </c>
      <c r="Q24" s="588">
        <f t="shared" ref="Q24" si="6">X24-J24-J25</f>
        <v>0</v>
      </c>
      <c r="R24" s="588">
        <f t="shared" ref="R24" si="7">Y24-K24-K25</f>
        <v>0</v>
      </c>
      <c r="S24" s="588">
        <f t="shared" ref="S24" si="8">Z24-L24-L25</f>
        <v>0</v>
      </c>
      <c r="T24" s="590">
        <f t="shared" ref="T24" si="9">AA24-M24-M25</f>
        <v>0</v>
      </c>
      <c r="V24">
        <v>5</v>
      </c>
      <c r="W24">
        <v>5</v>
      </c>
      <c r="X24">
        <v>6</v>
      </c>
      <c r="Y24">
        <v>6</v>
      </c>
      <c r="Z24">
        <v>6</v>
      </c>
      <c r="AA24">
        <v>6</v>
      </c>
    </row>
    <row r="25" spans="1:27" ht="23.1" customHeight="1" x14ac:dyDescent="0.15">
      <c r="A25" s="887"/>
      <c r="B25" s="888"/>
      <c r="C25" s="890"/>
      <c r="D25" s="804"/>
      <c r="E25" s="808"/>
      <c r="F25" s="810"/>
      <c r="G25" s="806"/>
      <c r="H25" s="254">
        <v>5</v>
      </c>
      <c r="I25" s="254">
        <v>5</v>
      </c>
      <c r="J25" s="254">
        <v>6</v>
      </c>
      <c r="K25" s="254">
        <v>6</v>
      </c>
      <c r="L25" s="254">
        <v>6</v>
      </c>
      <c r="M25" s="254">
        <v>6</v>
      </c>
      <c r="N25" s="804"/>
      <c r="O25" s="587"/>
      <c r="P25" s="589"/>
      <c r="Q25" s="589"/>
      <c r="R25" s="589"/>
      <c r="S25" s="589"/>
      <c r="T25" s="591"/>
    </row>
    <row r="26" spans="1:27" ht="23.1" customHeight="1" x14ac:dyDescent="0.15">
      <c r="A26" s="886">
        <v>9</v>
      </c>
      <c r="B26" s="888" t="s">
        <v>21</v>
      </c>
      <c r="C26" s="889">
        <f>年間行事!AC20</f>
        <v>0</v>
      </c>
      <c r="D26" s="803" t="str">
        <f>年間行事!AB20</f>
        <v>ことば学習発表会
４時間授業給食あり(学期末事務処理日のため)</v>
      </c>
      <c r="E26" s="807"/>
      <c r="F26" s="809"/>
      <c r="G26" s="805"/>
      <c r="H26" s="249"/>
      <c r="I26" s="249"/>
      <c r="J26" s="249"/>
      <c r="K26" s="249"/>
      <c r="L26" s="249"/>
      <c r="M26" s="249"/>
      <c r="N26" s="814"/>
      <c r="O26" s="586">
        <f t="shared" ref="O26" si="10">V26-H26-H27</f>
        <v>0</v>
      </c>
      <c r="P26" s="588">
        <f t="shared" ref="P26" si="11">W26-I26-I27</f>
        <v>0</v>
      </c>
      <c r="Q26" s="588">
        <f t="shared" ref="Q26" si="12">X26-J26-J27</f>
        <v>1</v>
      </c>
      <c r="R26" s="588">
        <f t="shared" ref="R26" si="13">Y26-K26-K27</f>
        <v>1</v>
      </c>
      <c r="S26" s="588">
        <f t="shared" ref="S26" si="14">Z26-L26-L27</f>
        <v>1</v>
      </c>
      <c r="T26" s="590">
        <f t="shared" ref="T26" si="15">AA26-M26-M27</f>
        <v>1</v>
      </c>
      <c r="V26">
        <v>4</v>
      </c>
      <c r="W26">
        <v>4</v>
      </c>
      <c r="X26">
        <v>5</v>
      </c>
      <c r="Y26">
        <v>5</v>
      </c>
      <c r="Z26">
        <v>5</v>
      </c>
      <c r="AA26">
        <v>5</v>
      </c>
    </row>
    <row r="27" spans="1:27" ht="23.1" customHeight="1" x14ac:dyDescent="0.15">
      <c r="A27" s="887"/>
      <c r="B27" s="888"/>
      <c r="C27" s="890"/>
      <c r="D27" s="804"/>
      <c r="E27" s="808"/>
      <c r="F27" s="810"/>
      <c r="G27" s="806"/>
      <c r="H27" s="250">
        <v>4</v>
      </c>
      <c r="I27" s="250">
        <v>4</v>
      </c>
      <c r="J27" s="19">
        <v>4</v>
      </c>
      <c r="K27" s="19">
        <v>4</v>
      </c>
      <c r="L27" s="19">
        <v>4</v>
      </c>
      <c r="M27" s="19">
        <v>4</v>
      </c>
      <c r="N27" s="804"/>
      <c r="O27" s="587"/>
      <c r="P27" s="589"/>
      <c r="Q27" s="589"/>
      <c r="R27" s="589"/>
      <c r="S27" s="589"/>
      <c r="T27" s="591"/>
    </row>
    <row r="28" spans="1:27" ht="23.1" customHeight="1" x14ac:dyDescent="0.15">
      <c r="A28" s="891">
        <v>10</v>
      </c>
      <c r="B28" s="888" t="s">
        <v>22</v>
      </c>
      <c r="C28" s="889">
        <f>年間行事!AC22</f>
        <v>0</v>
      </c>
      <c r="D28" s="803">
        <f>年間行事!AB22</f>
        <v>0</v>
      </c>
      <c r="E28" s="807"/>
      <c r="F28" s="809"/>
      <c r="G28" s="805"/>
      <c r="H28" s="249"/>
      <c r="I28" s="249"/>
      <c r="J28" s="249"/>
      <c r="K28" s="249"/>
      <c r="L28" s="249"/>
      <c r="M28" s="249"/>
      <c r="N28" s="814"/>
      <c r="O28" s="586">
        <f t="shared" ref="O28" si="16">V28-H28-H29</f>
        <v>0</v>
      </c>
      <c r="P28" s="588">
        <f t="shared" ref="P28" si="17">W28-I28-I29</f>
        <v>0</v>
      </c>
      <c r="Q28" s="588">
        <f t="shared" ref="Q28" si="18">X28-J28-J29</f>
        <v>0</v>
      </c>
      <c r="R28" s="588">
        <f t="shared" ref="R28" si="19">Y28-K28-K29</f>
        <v>0</v>
      </c>
      <c r="S28" s="588">
        <f t="shared" ref="S28" si="20">Z28-L28-L29</f>
        <v>0</v>
      </c>
      <c r="T28" s="590">
        <f t="shared" ref="T28" si="21">AA28-M28-M29</f>
        <v>0</v>
      </c>
      <c r="V28">
        <v>5</v>
      </c>
      <c r="W28">
        <v>5</v>
      </c>
      <c r="X28">
        <v>6</v>
      </c>
      <c r="Y28">
        <v>6</v>
      </c>
      <c r="Z28">
        <v>6</v>
      </c>
      <c r="AA28">
        <v>6</v>
      </c>
    </row>
    <row r="29" spans="1:27" ht="23.1" customHeight="1" x14ac:dyDescent="0.15">
      <c r="A29" s="887"/>
      <c r="B29" s="888"/>
      <c r="C29" s="890"/>
      <c r="D29" s="804"/>
      <c r="E29" s="808"/>
      <c r="F29" s="810"/>
      <c r="G29" s="806"/>
      <c r="H29" s="250">
        <v>5</v>
      </c>
      <c r="I29" s="250">
        <v>5</v>
      </c>
      <c r="J29" s="250">
        <v>6</v>
      </c>
      <c r="K29" s="250">
        <v>6</v>
      </c>
      <c r="L29" s="250">
        <v>6</v>
      </c>
      <c r="M29" s="250">
        <v>6</v>
      </c>
      <c r="N29" s="804"/>
      <c r="O29" s="587"/>
      <c r="P29" s="589"/>
      <c r="Q29" s="589"/>
      <c r="R29" s="589"/>
      <c r="S29" s="589"/>
      <c r="T29" s="591"/>
    </row>
    <row r="30" spans="1:27" ht="23.1" customHeight="1" x14ac:dyDescent="0.15">
      <c r="A30" s="886">
        <v>11</v>
      </c>
      <c r="B30" s="888" t="s">
        <v>23</v>
      </c>
      <c r="C30" s="889" t="str">
        <f>年間行事!AC24</f>
        <v>音</v>
      </c>
      <c r="D30" s="803" t="str">
        <f>年間行事!AB24</f>
        <v>クラブ⑨</v>
      </c>
      <c r="E30" s="807"/>
      <c r="F30" s="809"/>
      <c r="G30" s="805"/>
      <c r="H30" s="249"/>
      <c r="I30" s="249"/>
      <c r="J30" s="249"/>
      <c r="K30" s="249"/>
      <c r="L30" s="249"/>
      <c r="M30" s="249"/>
      <c r="N30" s="814"/>
      <c r="O30" s="586">
        <f t="shared" ref="O30" si="22">V30-H30-H31</f>
        <v>0</v>
      </c>
      <c r="P30" s="588">
        <f t="shared" ref="P30" si="23">W30-I30-I31</f>
        <v>0</v>
      </c>
      <c r="Q30" s="588">
        <f t="shared" ref="Q30" si="24">X30-J30-J31</f>
        <v>0</v>
      </c>
      <c r="R30" s="588">
        <f t="shared" ref="R30" si="25">Y30-K30-K31</f>
        <v>0</v>
      </c>
      <c r="S30" s="588">
        <f t="shared" ref="S30" si="26">Z30-L30-L31</f>
        <v>0</v>
      </c>
      <c r="T30" s="590">
        <f t="shared" ref="T30" si="27">AA30-M30-M31</f>
        <v>0</v>
      </c>
      <c r="V30">
        <v>5</v>
      </c>
      <c r="W30">
        <v>5</v>
      </c>
      <c r="X30">
        <v>5</v>
      </c>
      <c r="Y30">
        <v>5</v>
      </c>
      <c r="Z30">
        <v>5</v>
      </c>
      <c r="AA30">
        <v>5</v>
      </c>
    </row>
    <row r="31" spans="1:27" ht="23.1" customHeight="1" x14ac:dyDescent="0.15">
      <c r="A31" s="887"/>
      <c r="B31" s="888"/>
      <c r="C31" s="890"/>
      <c r="D31" s="804"/>
      <c r="E31" s="808"/>
      <c r="F31" s="810"/>
      <c r="G31" s="806"/>
      <c r="H31" s="250">
        <v>5</v>
      </c>
      <c r="I31" s="250">
        <v>5</v>
      </c>
      <c r="J31" s="250">
        <v>5</v>
      </c>
      <c r="K31" s="250">
        <v>5</v>
      </c>
      <c r="L31" s="250">
        <v>5</v>
      </c>
      <c r="M31" s="250">
        <v>5</v>
      </c>
      <c r="N31" s="804"/>
      <c r="O31" s="587"/>
      <c r="P31" s="589"/>
      <c r="Q31" s="589"/>
      <c r="R31" s="589"/>
      <c r="S31" s="589"/>
      <c r="T31" s="591"/>
    </row>
    <row r="32" spans="1:27" ht="23.1" customHeight="1" x14ac:dyDescent="0.15">
      <c r="A32" s="891">
        <v>12</v>
      </c>
      <c r="B32" s="888" t="s">
        <v>16</v>
      </c>
      <c r="C32" s="889">
        <f>年間行事!AC26</f>
        <v>0</v>
      </c>
      <c r="D32" s="803" t="str">
        <f>年間行事!AB26</f>
        <v>学校公開日　持久走大会４時間給食なし　体力向上旬間終了</v>
      </c>
      <c r="E32" s="807"/>
      <c r="F32" s="895"/>
      <c r="G32" s="805"/>
      <c r="H32" s="249"/>
      <c r="I32" s="249"/>
      <c r="J32" s="249"/>
      <c r="K32" s="249"/>
      <c r="L32" s="249"/>
      <c r="M32" s="249"/>
      <c r="N32" s="814"/>
      <c r="O32" s="586">
        <f t="shared" ref="O32" si="28">V32-H32-H33</f>
        <v>-1</v>
      </c>
      <c r="P32" s="588">
        <f t="shared" ref="P32" si="29">W32-I32-I33</f>
        <v>-1</v>
      </c>
      <c r="Q32" s="588">
        <f t="shared" ref="Q32" si="30">X32-J32-J33</f>
        <v>-1</v>
      </c>
      <c r="R32" s="588">
        <f t="shared" ref="R32" si="31">Y32-K32-K33</f>
        <v>-1</v>
      </c>
      <c r="S32" s="588">
        <f t="shared" ref="S32" si="32">Z32-L32-L33</f>
        <v>-1</v>
      </c>
      <c r="T32" s="590">
        <f t="shared" ref="T32" si="33">AA32-M32-M33</f>
        <v>-1</v>
      </c>
      <c r="V32">
        <v>3</v>
      </c>
      <c r="W32">
        <v>3</v>
      </c>
      <c r="X32">
        <v>3</v>
      </c>
      <c r="Y32">
        <v>3</v>
      </c>
      <c r="Z32">
        <v>3</v>
      </c>
      <c r="AA32">
        <v>3</v>
      </c>
    </row>
    <row r="33" spans="1:27" ht="23.1" customHeight="1" x14ac:dyDescent="0.15">
      <c r="A33" s="887"/>
      <c r="B33" s="888"/>
      <c r="C33" s="890"/>
      <c r="D33" s="804"/>
      <c r="E33" s="808"/>
      <c r="F33" s="896"/>
      <c r="G33" s="806"/>
      <c r="H33" s="264">
        <v>4</v>
      </c>
      <c r="I33" s="264">
        <v>4</v>
      </c>
      <c r="J33" s="264">
        <v>4</v>
      </c>
      <c r="K33" s="264">
        <v>4</v>
      </c>
      <c r="L33" s="264">
        <v>4</v>
      </c>
      <c r="M33" s="264">
        <v>4</v>
      </c>
      <c r="N33" s="804"/>
      <c r="O33" s="587"/>
      <c r="P33" s="589"/>
      <c r="Q33" s="589"/>
      <c r="R33" s="589"/>
      <c r="S33" s="589"/>
      <c r="T33" s="591"/>
    </row>
    <row r="34" spans="1:27" ht="23.1" customHeight="1" x14ac:dyDescent="0.15">
      <c r="A34" s="873">
        <v>13</v>
      </c>
      <c r="B34" s="875" t="s">
        <v>17</v>
      </c>
      <c r="C34" s="877">
        <f>年間行事!AC28</f>
        <v>0</v>
      </c>
      <c r="D34" s="796">
        <f>年間行事!AB28</f>
        <v>0</v>
      </c>
      <c r="E34" s="879"/>
      <c r="F34" s="881"/>
      <c r="G34" s="864"/>
      <c r="H34" s="260"/>
      <c r="I34" s="260"/>
      <c r="J34" s="260"/>
      <c r="K34" s="260"/>
      <c r="L34" s="260"/>
      <c r="M34" s="260"/>
      <c r="N34" s="897"/>
      <c r="O34" s="777"/>
      <c r="P34" s="432"/>
      <c r="Q34" s="432"/>
      <c r="R34" s="432"/>
      <c r="S34" s="432"/>
      <c r="T34" s="778"/>
    </row>
    <row r="35" spans="1:27" ht="23.1" customHeight="1" thickBot="1" x14ac:dyDescent="0.2">
      <c r="A35" s="874"/>
      <c r="B35" s="876"/>
      <c r="C35" s="878"/>
      <c r="D35" s="797"/>
      <c r="E35" s="880"/>
      <c r="F35" s="882"/>
      <c r="G35" s="865"/>
      <c r="H35" s="259"/>
      <c r="I35" s="259"/>
      <c r="J35" s="259"/>
      <c r="K35" s="259"/>
      <c r="L35" s="259"/>
      <c r="M35" s="259"/>
      <c r="N35" s="898"/>
      <c r="O35" s="580"/>
      <c r="P35" s="581"/>
      <c r="Q35" s="581"/>
      <c r="R35" s="581"/>
      <c r="S35" s="581"/>
      <c r="T35" s="582"/>
    </row>
    <row r="36" spans="1:27" ht="23.1" customHeight="1" x14ac:dyDescent="0.15">
      <c r="A36" s="554">
        <v>12</v>
      </c>
      <c r="B36" s="555"/>
      <c r="C36" s="560" t="s">
        <v>38</v>
      </c>
      <c r="D36" s="555">
        <v>1</v>
      </c>
      <c r="E36" s="560" t="s">
        <v>39</v>
      </c>
      <c r="F36" s="524"/>
      <c r="G36" s="64" t="s">
        <v>24</v>
      </c>
      <c r="H36" s="65">
        <f t="shared" ref="H36:M37" si="34">SUM(H22,H24,H26,H28,H30,H32,H34)</f>
        <v>0</v>
      </c>
      <c r="I36" s="65">
        <f t="shared" si="34"/>
        <v>0</v>
      </c>
      <c r="J36" s="65">
        <f t="shared" si="34"/>
        <v>0</v>
      </c>
      <c r="K36" s="65">
        <f t="shared" si="34"/>
        <v>0</v>
      </c>
      <c r="L36" s="65">
        <f t="shared" si="34"/>
        <v>0</v>
      </c>
      <c r="M36" s="65">
        <f t="shared" si="34"/>
        <v>0</v>
      </c>
      <c r="N36" s="65"/>
      <c r="O36" s="170"/>
      <c r="P36" s="21"/>
      <c r="Q36" s="21"/>
      <c r="R36" s="21"/>
      <c r="S36" s="21"/>
      <c r="T36" s="144"/>
    </row>
    <row r="37" spans="1:27" ht="23.1" customHeight="1" x14ac:dyDescent="0.15">
      <c r="A37" s="556"/>
      <c r="B37" s="557"/>
      <c r="C37" s="561"/>
      <c r="D37" s="557"/>
      <c r="E37" s="561"/>
      <c r="F37" s="525"/>
      <c r="G37" s="66" t="s">
        <v>25</v>
      </c>
      <c r="H37" s="67">
        <f t="shared" si="34"/>
        <v>28</v>
      </c>
      <c r="I37" s="67">
        <f t="shared" si="34"/>
        <v>28</v>
      </c>
      <c r="J37" s="67">
        <f t="shared" si="34"/>
        <v>30</v>
      </c>
      <c r="K37" s="67">
        <f t="shared" si="34"/>
        <v>31</v>
      </c>
      <c r="L37" s="67">
        <f t="shared" si="34"/>
        <v>31</v>
      </c>
      <c r="M37" s="67">
        <f t="shared" si="34"/>
        <v>31</v>
      </c>
      <c r="N37" s="67"/>
      <c r="O37" s="171"/>
      <c r="P37" s="23"/>
      <c r="Q37" s="23"/>
      <c r="R37" s="23"/>
      <c r="S37" s="23"/>
      <c r="T37" s="146"/>
    </row>
    <row r="38" spans="1:27" ht="23.1" customHeight="1" thickBot="1" x14ac:dyDescent="0.2">
      <c r="A38" s="558"/>
      <c r="B38" s="559"/>
      <c r="C38" s="562"/>
      <c r="D38" s="559"/>
      <c r="E38" s="562"/>
      <c r="F38" s="526"/>
      <c r="G38" s="68" t="s">
        <v>26</v>
      </c>
      <c r="H38" s="69">
        <f t="shared" ref="H38:M38" si="35">SUM(H22:H35)</f>
        <v>28</v>
      </c>
      <c r="I38" s="69">
        <f t="shared" si="35"/>
        <v>28</v>
      </c>
      <c r="J38" s="69">
        <f t="shared" si="35"/>
        <v>30</v>
      </c>
      <c r="K38" s="69">
        <f t="shared" si="35"/>
        <v>31</v>
      </c>
      <c r="L38" s="69">
        <f t="shared" si="35"/>
        <v>31</v>
      </c>
      <c r="M38" s="69">
        <f t="shared" si="35"/>
        <v>31</v>
      </c>
      <c r="N38" s="69"/>
      <c r="O38" s="201">
        <f>SUM(O22:O35)</f>
        <v>-1</v>
      </c>
      <c r="P38" s="312">
        <f t="shared" ref="P38:T38" si="36">SUM(P22:P35)</f>
        <v>-1</v>
      </c>
      <c r="Q38" s="312">
        <f t="shared" si="36"/>
        <v>0</v>
      </c>
      <c r="R38" s="312">
        <f t="shared" si="36"/>
        <v>0</v>
      </c>
      <c r="S38" s="312">
        <f t="shared" si="36"/>
        <v>0</v>
      </c>
      <c r="T38" s="313">
        <f t="shared" si="36"/>
        <v>0</v>
      </c>
    </row>
    <row r="39" spans="1:27" ht="23.1" customHeight="1" x14ac:dyDescent="0.15">
      <c r="A39" s="886">
        <v>14</v>
      </c>
      <c r="B39" s="892" t="s">
        <v>18</v>
      </c>
      <c r="C39" s="889" t="str">
        <f>年間行事!AC30</f>
        <v>朝</v>
      </c>
      <c r="D39" s="803" t="str">
        <f>年間行事!AB30</f>
        <v>持久走予備日</v>
      </c>
      <c r="E39" s="893"/>
      <c r="F39" s="894"/>
      <c r="G39" s="866"/>
      <c r="H39" s="264"/>
      <c r="I39" s="264"/>
      <c r="J39" s="264"/>
      <c r="K39" s="264"/>
      <c r="L39" s="264"/>
      <c r="M39" s="264"/>
      <c r="N39" s="803"/>
      <c r="O39" s="595">
        <f>V39-H39-H40</f>
        <v>0</v>
      </c>
      <c r="P39" s="596">
        <f t="shared" ref="P39:S39" si="37">W39-I39-I40</f>
        <v>0</v>
      </c>
      <c r="Q39" s="596">
        <f t="shared" si="37"/>
        <v>0</v>
      </c>
      <c r="R39" s="596">
        <f t="shared" si="37"/>
        <v>0</v>
      </c>
      <c r="S39" s="596">
        <f t="shared" si="37"/>
        <v>0</v>
      </c>
      <c r="T39" s="597">
        <f>AA39-M39-M40</f>
        <v>0</v>
      </c>
      <c r="V39">
        <v>5</v>
      </c>
      <c r="W39">
        <v>5</v>
      </c>
      <c r="X39">
        <v>5</v>
      </c>
      <c r="Y39">
        <v>6</v>
      </c>
      <c r="Z39">
        <v>6</v>
      </c>
      <c r="AA39">
        <v>6</v>
      </c>
    </row>
    <row r="40" spans="1:27" ht="23.1" customHeight="1" x14ac:dyDescent="0.15">
      <c r="A40" s="887"/>
      <c r="B40" s="888"/>
      <c r="C40" s="890"/>
      <c r="D40" s="804"/>
      <c r="E40" s="808"/>
      <c r="F40" s="810"/>
      <c r="G40" s="806"/>
      <c r="H40" s="250">
        <v>5</v>
      </c>
      <c r="I40" s="250">
        <v>5</v>
      </c>
      <c r="J40" s="250">
        <v>5</v>
      </c>
      <c r="K40" s="250">
        <v>6</v>
      </c>
      <c r="L40" s="250">
        <v>6</v>
      </c>
      <c r="M40" s="250">
        <v>6</v>
      </c>
      <c r="N40" s="804"/>
      <c r="O40" s="587"/>
      <c r="P40" s="589"/>
      <c r="Q40" s="589"/>
      <c r="R40" s="589"/>
      <c r="S40" s="589"/>
      <c r="T40" s="591"/>
    </row>
    <row r="41" spans="1:27" ht="23.1" customHeight="1" x14ac:dyDescent="0.15">
      <c r="A41" s="891">
        <v>15</v>
      </c>
      <c r="B41" s="888" t="s">
        <v>20</v>
      </c>
      <c r="C41" s="889">
        <f>年間行事!AC32</f>
        <v>0</v>
      </c>
      <c r="D41" s="803" t="str">
        <f>年間行事!AB32</f>
        <v>避難訓練防災訓練</v>
      </c>
      <c r="E41" s="807"/>
      <c r="F41" s="809"/>
      <c r="G41" s="805"/>
      <c r="H41" s="253">
        <v>0.33300000000000002</v>
      </c>
      <c r="I41" s="253">
        <v>0.33300000000000002</v>
      </c>
      <c r="J41" s="253">
        <v>0.33300000000000002</v>
      </c>
      <c r="K41" s="253">
        <v>0.33300000000000002</v>
      </c>
      <c r="L41" s="253">
        <v>0.33300000000000002</v>
      </c>
      <c r="M41" s="253">
        <v>0.33300000000000002</v>
      </c>
      <c r="N41" s="814"/>
      <c r="O41" s="586">
        <f t="shared" ref="O41" si="38">V41-H41-H42</f>
        <v>9.9999999999944578E-4</v>
      </c>
      <c r="P41" s="588">
        <f t="shared" ref="P41" si="39">W41-I41-I42</f>
        <v>9.9999999999944578E-4</v>
      </c>
      <c r="Q41" s="588">
        <f t="shared" ref="Q41" si="40">X41-J41-J42</f>
        <v>9.9999999999944578E-4</v>
      </c>
      <c r="R41" s="588">
        <f t="shared" ref="R41" si="41">Y41-K41-K42</f>
        <v>9.9999999999944578E-4</v>
      </c>
      <c r="S41" s="588">
        <f t="shared" ref="S41" si="42">Z41-L41-L42</f>
        <v>9.9999999999944578E-4</v>
      </c>
      <c r="T41" s="590">
        <f t="shared" ref="T41" si="43">AA41-M41-M42</f>
        <v>9.9999999999944578E-4</v>
      </c>
      <c r="V41">
        <v>5</v>
      </c>
      <c r="W41">
        <v>5</v>
      </c>
      <c r="X41">
        <v>6</v>
      </c>
      <c r="Y41">
        <v>6</v>
      </c>
      <c r="Z41">
        <v>6</v>
      </c>
      <c r="AA41">
        <v>6</v>
      </c>
    </row>
    <row r="42" spans="1:27" ht="23.1" customHeight="1" x14ac:dyDescent="0.15">
      <c r="A42" s="887"/>
      <c r="B42" s="888"/>
      <c r="C42" s="890"/>
      <c r="D42" s="804"/>
      <c r="E42" s="808"/>
      <c r="F42" s="810"/>
      <c r="G42" s="806"/>
      <c r="H42" s="254">
        <v>4.6660000000000004</v>
      </c>
      <c r="I42" s="254">
        <v>4.6660000000000004</v>
      </c>
      <c r="J42" s="254">
        <v>5.6660000000000004</v>
      </c>
      <c r="K42" s="254">
        <v>5.6660000000000004</v>
      </c>
      <c r="L42" s="254">
        <v>5.6660000000000004</v>
      </c>
      <c r="M42" s="254">
        <v>5.6660000000000004</v>
      </c>
      <c r="N42" s="804"/>
      <c r="O42" s="587"/>
      <c r="P42" s="589"/>
      <c r="Q42" s="589"/>
      <c r="R42" s="589"/>
      <c r="S42" s="589"/>
      <c r="T42" s="591"/>
    </row>
    <row r="43" spans="1:27" ht="23.1" customHeight="1" x14ac:dyDescent="0.15">
      <c r="A43" s="886">
        <v>16</v>
      </c>
      <c r="B43" s="888" t="s">
        <v>21</v>
      </c>
      <c r="C43" s="889">
        <f>年間行事!AC34</f>
        <v>0</v>
      </c>
      <c r="D43" s="803">
        <f>年間行事!AB34</f>
        <v>0</v>
      </c>
      <c r="E43" s="807"/>
      <c r="F43" s="809"/>
      <c r="G43" s="805"/>
      <c r="H43" s="249"/>
      <c r="I43" s="249"/>
      <c r="J43" s="249"/>
      <c r="K43" s="249"/>
      <c r="L43" s="249"/>
      <c r="M43" s="249"/>
      <c r="N43" s="814"/>
      <c r="O43" s="586">
        <f t="shared" ref="O43" si="44">V43-H43-H44</f>
        <v>0</v>
      </c>
      <c r="P43" s="588">
        <f t="shared" ref="P43" si="45">W43-I43-I44</f>
        <v>0</v>
      </c>
      <c r="Q43" s="588">
        <f t="shared" ref="Q43" si="46">X43-J43-J44</f>
        <v>0</v>
      </c>
      <c r="R43" s="588">
        <f t="shared" ref="R43" si="47">Y43-K43-K44</f>
        <v>0</v>
      </c>
      <c r="S43" s="588">
        <f t="shared" ref="S43" si="48">Z43-L43-L44</f>
        <v>0</v>
      </c>
      <c r="T43" s="590">
        <f t="shared" ref="T43" si="49">AA43-M43-M44</f>
        <v>0</v>
      </c>
      <c r="V43">
        <v>4</v>
      </c>
      <c r="W43">
        <v>4</v>
      </c>
      <c r="X43">
        <v>5</v>
      </c>
      <c r="Y43">
        <v>5</v>
      </c>
      <c r="Z43">
        <v>5</v>
      </c>
      <c r="AA43">
        <v>5</v>
      </c>
    </row>
    <row r="44" spans="1:27" ht="23.1" customHeight="1" x14ac:dyDescent="0.15">
      <c r="A44" s="887"/>
      <c r="B44" s="888"/>
      <c r="C44" s="890"/>
      <c r="D44" s="804"/>
      <c r="E44" s="808"/>
      <c r="F44" s="810"/>
      <c r="G44" s="806"/>
      <c r="H44" s="250">
        <v>4</v>
      </c>
      <c r="I44" s="250">
        <v>4</v>
      </c>
      <c r="J44" s="19">
        <v>5</v>
      </c>
      <c r="K44" s="19">
        <v>5</v>
      </c>
      <c r="L44" s="19">
        <v>5</v>
      </c>
      <c r="M44" s="19">
        <v>5</v>
      </c>
      <c r="N44" s="804"/>
      <c r="O44" s="587"/>
      <c r="P44" s="589"/>
      <c r="Q44" s="589"/>
      <c r="R44" s="589"/>
      <c r="S44" s="589"/>
      <c r="T44" s="591"/>
    </row>
    <row r="45" spans="1:27" ht="23.1" customHeight="1" x14ac:dyDescent="0.15">
      <c r="A45" s="891">
        <v>17</v>
      </c>
      <c r="B45" s="888" t="s">
        <v>22</v>
      </c>
      <c r="C45" s="889">
        <f>年間行事!AC36</f>
        <v>0</v>
      </c>
      <c r="D45" s="803" t="str">
        <f>年間行事!AB36</f>
        <v>４時間授業給食あり(学期末事務処理日のため)</v>
      </c>
      <c r="E45" s="807"/>
      <c r="F45" s="809"/>
      <c r="G45" s="805"/>
      <c r="H45" s="249"/>
      <c r="I45" s="249"/>
      <c r="J45" s="249"/>
      <c r="K45" s="249">
        <v>6</v>
      </c>
      <c r="L45" s="249"/>
      <c r="M45" s="249"/>
      <c r="N45" s="814"/>
      <c r="O45" s="586">
        <f t="shared" ref="O45" si="50">V45-H45-H46</f>
        <v>1</v>
      </c>
      <c r="P45" s="588">
        <f t="shared" ref="P45" si="51">W45-I45-I46</f>
        <v>1</v>
      </c>
      <c r="Q45" s="588">
        <f t="shared" ref="Q45" si="52">X45-J45-J46</f>
        <v>2</v>
      </c>
      <c r="R45" s="588">
        <f t="shared" ref="R45" si="53">Y45-K45-K46</f>
        <v>0</v>
      </c>
      <c r="S45" s="588">
        <f t="shared" ref="S45" si="54">Z45-L45-L46</f>
        <v>2</v>
      </c>
      <c r="T45" s="590">
        <f t="shared" ref="T45" si="55">AA45-M45-M46</f>
        <v>2</v>
      </c>
      <c r="V45">
        <v>5</v>
      </c>
      <c r="W45">
        <v>5</v>
      </c>
      <c r="X45">
        <v>6</v>
      </c>
      <c r="Y45">
        <v>6</v>
      </c>
      <c r="Z45">
        <v>6</v>
      </c>
      <c r="AA45">
        <v>6</v>
      </c>
    </row>
    <row r="46" spans="1:27" ht="23.1" customHeight="1" x14ac:dyDescent="0.15">
      <c r="A46" s="887"/>
      <c r="B46" s="888"/>
      <c r="C46" s="890"/>
      <c r="D46" s="804"/>
      <c r="E46" s="808"/>
      <c r="F46" s="810"/>
      <c r="G46" s="806"/>
      <c r="H46" s="250">
        <v>4</v>
      </c>
      <c r="I46" s="250">
        <v>4</v>
      </c>
      <c r="J46" s="250">
        <v>4</v>
      </c>
      <c r="K46" s="250"/>
      <c r="L46" s="250">
        <v>4</v>
      </c>
      <c r="M46" s="250">
        <v>4</v>
      </c>
      <c r="N46" s="804"/>
      <c r="O46" s="587"/>
      <c r="P46" s="589"/>
      <c r="Q46" s="589"/>
      <c r="R46" s="589"/>
      <c r="S46" s="589"/>
      <c r="T46" s="591"/>
    </row>
    <row r="47" spans="1:27" ht="23.1" customHeight="1" x14ac:dyDescent="0.15">
      <c r="A47" s="886">
        <v>18</v>
      </c>
      <c r="B47" s="888" t="s">
        <v>23</v>
      </c>
      <c r="C47" s="889" t="str">
        <f>年間行事!AC38</f>
        <v>集</v>
      </c>
      <c r="D47" s="803" t="str">
        <f>年間行事!AB38</f>
        <v>診断テスト(456)　
４時間授業給食あり(学期末事務処理日のため)</v>
      </c>
      <c r="E47" s="807"/>
      <c r="F47" s="809"/>
      <c r="G47" s="805"/>
      <c r="H47" s="249"/>
      <c r="I47" s="249"/>
      <c r="J47" s="249"/>
      <c r="K47" s="249"/>
      <c r="L47" s="249"/>
      <c r="M47" s="249"/>
      <c r="N47" s="814"/>
      <c r="O47" s="586">
        <f t="shared" ref="O47" si="56">V47-H47-H48</f>
        <v>1</v>
      </c>
      <c r="P47" s="588">
        <f t="shared" ref="P47" si="57">W47-I47-I48</f>
        <v>1</v>
      </c>
      <c r="Q47" s="588">
        <f t="shared" ref="Q47" si="58">X47-J47-J48</f>
        <v>1</v>
      </c>
      <c r="R47" s="588">
        <f t="shared" ref="R47" si="59">Y47-K47-K48</f>
        <v>1</v>
      </c>
      <c r="S47" s="588">
        <f t="shared" ref="S47" si="60">Z47-L47-L48</f>
        <v>1</v>
      </c>
      <c r="T47" s="590">
        <f t="shared" ref="T47" si="61">AA47-M47-M48</f>
        <v>1</v>
      </c>
      <c r="V47">
        <v>5</v>
      </c>
      <c r="W47">
        <v>5</v>
      </c>
      <c r="X47">
        <v>5</v>
      </c>
      <c r="Y47">
        <v>5</v>
      </c>
      <c r="Z47">
        <v>5</v>
      </c>
      <c r="AA47">
        <v>5</v>
      </c>
    </row>
    <row r="48" spans="1:27" ht="23.1" customHeight="1" x14ac:dyDescent="0.15">
      <c r="A48" s="887"/>
      <c r="B48" s="888"/>
      <c r="C48" s="890"/>
      <c r="D48" s="804"/>
      <c r="E48" s="808"/>
      <c r="F48" s="810"/>
      <c r="G48" s="806"/>
      <c r="H48" s="250">
        <v>4</v>
      </c>
      <c r="I48" s="250">
        <v>4</v>
      </c>
      <c r="J48" s="250">
        <v>4</v>
      </c>
      <c r="K48" s="250">
        <v>4</v>
      </c>
      <c r="L48" s="250">
        <v>4</v>
      </c>
      <c r="M48" s="250">
        <v>4</v>
      </c>
      <c r="N48" s="804"/>
      <c r="O48" s="587"/>
      <c r="P48" s="589"/>
      <c r="Q48" s="589"/>
      <c r="R48" s="589"/>
      <c r="S48" s="589"/>
      <c r="T48" s="591"/>
    </row>
    <row r="49" spans="1:27" ht="23.1" customHeight="1" x14ac:dyDescent="0.15">
      <c r="A49" s="883">
        <v>19</v>
      </c>
      <c r="B49" s="884" t="s">
        <v>16</v>
      </c>
      <c r="C49" s="877">
        <f>年間行事!AC40</f>
        <v>0</v>
      </c>
      <c r="D49" s="796">
        <f>年間行事!AB40</f>
        <v>0</v>
      </c>
      <c r="E49" s="879"/>
      <c r="F49" s="881"/>
      <c r="G49" s="864"/>
      <c r="H49" s="260"/>
      <c r="I49" s="260"/>
      <c r="J49" s="260"/>
      <c r="K49" s="260"/>
      <c r="L49" s="260"/>
      <c r="M49" s="260"/>
      <c r="N49" s="897"/>
      <c r="O49" s="777"/>
      <c r="P49" s="432"/>
      <c r="Q49" s="432"/>
      <c r="R49" s="432"/>
      <c r="S49" s="432"/>
      <c r="T49" s="778"/>
      <c r="V49">
        <v>3</v>
      </c>
      <c r="W49">
        <v>3</v>
      </c>
      <c r="X49">
        <v>3</v>
      </c>
      <c r="Y49">
        <v>3</v>
      </c>
      <c r="Z49">
        <v>3</v>
      </c>
      <c r="AA49">
        <v>3</v>
      </c>
    </row>
    <row r="50" spans="1:27" ht="23.1" customHeight="1" x14ac:dyDescent="0.15">
      <c r="A50" s="874"/>
      <c r="B50" s="884"/>
      <c r="C50" s="878"/>
      <c r="D50" s="797"/>
      <c r="E50" s="880"/>
      <c r="F50" s="885"/>
      <c r="G50" s="865"/>
      <c r="H50" s="258"/>
      <c r="I50" s="258"/>
      <c r="J50" s="258"/>
      <c r="K50" s="258"/>
      <c r="L50" s="258"/>
      <c r="M50" s="258"/>
      <c r="N50" s="898"/>
      <c r="O50" s="580"/>
      <c r="P50" s="581"/>
      <c r="Q50" s="581"/>
      <c r="R50" s="581"/>
      <c r="S50" s="581"/>
      <c r="T50" s="582"/>
    </row>
    <row r="51" spans="1:27" ht="23.1" customHeight="1" x14ac:dyDescent="0.15">
      <c r="A51" s="873">
        <v>20</v>
      </c>
      <c r="B51" s="875" t="s">
        <v>17</v>
      </c>
      <c r="C51" s="877">
        <f>年間行事!AC42</f>
        <v>0</v>
      </c>
      <c r="D51" s="796">
        <f>年間行事!AB42</f>
        <v>0</v>
      </c>
      <c r="E51" s="879"/>
      <c r="F51" s="881"/>
      <c r="G51" s="864"/>
      <c r="H51" s="260"/>
      <c r="I51" s="260"/>
      <c r="J51" s="260"/>
      <c r="K51" s="260"/>
      <c r="L51" s="260"/>
      <c r="M51" s="260"/>
      <c r="N51" s="897"/>
      <c r="O51" s="580"/>
      <c r="P51" s="581"/>
      <c r="Q51" s="581"/>
      <c r="R51" s="581"/>
      <c r="S51" s="581"/>
      <c r="T51" s="582"/>
    </row>
    <row r="52" spans="1:27" ht="23.1" customHeight="1" thickBot="1" x14ac:dyDescent="0.2">
      <c r="A52" s="874"/>
      <c r="B52" s="876"/>
      <c r="C52" s="878"/>
      <c r="D52" s="797"/>
      <c r="E52" s="880"/>
      <c r="F52" s="882"/>
      <c r="G52" s="865"/>
      <c r="H52" s="259"/>
      <c r="I52" s="259"/>
      <c r="J52" s="259"/>
      <c r="K52" s="259"/>
      <c r="L52" s="259"/>
      <c r="M52" s="259"/>
      <c r="N52" s="898"/>
      <c r="O52" s="580"/>
      <c r="P52" s="581"/>
      <c r="Q52" s="581"/>
      <c r="R52" s="581"/>
      <c r="S52" s="581"/>
      <c r="T52" s="582"/>
    </row>
    <row r="53" spans="1:27" ht="23.1" customHeight="1" x14ac:dyDescent="0.15">
      <c r="A53" s="554">
        <v>12</v>
      </c>
      <c r="B53" s="555"/>
      <c r="C53" s="560" t="s">
        <v>38</v>
      </c>
      <c r="D53" s="555">
        <v>2</v>
      </c>
      <c r="E53" s="560" t="s">
        <v>39</v>
      </c>
      <c r="F53" s="524"/>
      <c r="G53" s="64" t="s">
        <v>24</v>
      </c>
      <c r="H53" s="65">
        <f t="shared" ref="H53:M54" si="62">SUM(H39,H41,H43,H45,H47,H49,H51)</f>
        <v>0.33300000000000002</v>
      </c>
      <c r="I53" s="65">
        <f t="shared" si="62"/>
        <v>0.33300000000000002</v>
      </c>
      <c r="J53" s="65">
        <f t="shared" si="62"/>
        <v>0.33300000000000002</v>
      </c>
      <c r="K53" s="65">
        <f t="shared" si="62"/>
        <v>6.3330000000000002</v>
      </c>
      <c r="L53" s="65">
        <f t="shared" si="62"/>
        <v>0.33300000000000002</v>
      </c>
      <c r="M53" s="65">
        <f t="shared" si="62"/>
        <v>0.33300000000000002</v>
      </c>
      <c r="N53" s="261"/>
      <c r="O53" s="170"/>
      <c r="P53" s="21"/>
      <c r="Q53" s="21"/>
      <c r="R53" s="21"/>
      <c r="S53" s="21"/>
      <c r="T53" s="144"/>
    </row>
    <row r="54" spans="1:27" ht="23.1" customHeight="1" x14ac:dyDescent="0.15">
      <c r="A54" s="556"/>
      <c r="B54" s="557"/>
      <c r="C54" s="561"/>
      <c r="D54" s="557"/>
      <c r="E54" s="561"/>
      <c r="F54" s="525"/>
      <c r="G54" s="66" t="s">
        <v>25</v>
      </c>
      <c r="H54" s="67">
        <f t="shared" si="62"/>
        <v>21.666</v>
      </c>
      <c r="I54" s="67">
        <f t="shared" si="62"/>
        <v>21.666</v>
      </c>
      <c r="J54" s="67">
        <f t="shared" si="62"/>
        <v>23.666</v>
      </c>
      <c r="K54" s="67">
        <f t="shared" si="62"/>
        <v>20.666</v>
      </c>
      <c r="L54" s="67">
        <f t="shared" si="62"/>
        <v>24.666</v>
      </c>
      <c r="M54" s="67">
        <f t="shared" si="62"/>
        <v>24.666</v>
      </c>
      <c r="N54" s="262"/>
      <c r="O54" s="171"/>
      <c r="P54" s="23"/>
      <c r="Q54" s="23"/>
      <c r="R54" s="23"/>
      <c r="S54" s="23"/>
      <c r="T54" s="146"/>
    </row>
    <row r="55" spans="1:27" ht="23.1" customHeight="1" thickBot="1" x14ac:dyDescent="0.2">
      <c r="A55" s="558"/>
      <c r="B55" s="559"/>
      <c r="C55" s="562"/>
      <c r="D55" s="559"/>
      <c r="E55" s="562"/>
      <c r="F55" s="526"/>
      <c r="G55" s="68" t="s">
        <v>26</v>
      </c>
      <c r="H55" s="69">
        <f t="shared" ref="H55:M55" si="63">SUM(H39:H52)</f>
        <v>21.999000000000002</v>
      </c>
      <c r="I55" s="69">
        <f t="shared" si="63"/>
        <v>21.999000000000002</v>
      </c>
      <c r="J55" s="69">
        <f t="shared" si="63"/>
        <v>23.999000000000002</v>
      </c>
      <c r="K55" s="69">
        <f t="shared" si="63"/>
        <v>26.999000000000002</v>
      </c>
      <c r="L55" s="69">
        <f t="shared" si="63"/>
        <v>24.999000000000002</v>
      </c>
      <c r="M55" s="69">
        <f t="shared" si="63"/>
        <v>24.999000000000002</v>
      </c>
      <c r="N55" s="263"/>
      <c r="O55" s="201">
        <f>SUM(O39:O52)</f>
        <v>2.0009999999999994</v>
      </c>
      <c r="P55" s="312">
        <f t="shared" ref="P55:T55" si="64">SUM(P39:P52)</f>
        <v>2.0009999999999994</v>
      </c>
      <c r="Q55" s="312">
        <f t="shared" si="64"/>
        <v>3.0009999999999994</v>
      </c>
      <c r="R55" s="312">
        <f t="shared" si="64"/>
        <v>1.0009999999999994</v>
      </c>
      <c r="S55" s="312">
        <f t="shared" si="64"/>
        <v>3.0009999999999994</v>
      </c>
      <c r="T55" s="313">
        <f t="shared" si="64"/>
        <v>3.0009999999999994</v>
      </c>
    </row>
    <row r="56" spans="1:27" ht="23.1" customHeight="1" x14ac:dyDescent="0.15">
      <c r="A56" s="886">
        <v>21</v>
      </c>
      <c r="B56" s="892" t="s">
        <v>18</v>
      </c>
      <c r="C56" s="889" t="str">
        <f>年間行事!AC44</f>
        <v>朝</v>
      </c>
      <c r="D56" s="803">
        <f>年間行事!AB44</f>
        <v>0</v>
      </c>
      <c r="E56" s="893"/>
      <c r="F56" s="894"/>
      <c r="G56" s="866"/>
      <c r="H56" s="264"/>
      <c r="I56" s="264"/>
      <c r="J56" s="264"/>
      <c r="K56" s="264"/>
      <c r="L56" s="264"/>
      <c r="M56" s="264"/>
      <c r="N56" s="803"/>
      <c r="O56" s="595">
        <f>V56-H56-H57</f>
        <v>0</v>
      </c>
      <c r="P56" s="596">
        <f t="shared" ref="P56:T56" si="65">W56-I56-I57</f>
        <v>0</v>
      </c>
      <c r="Q56" s="596">
        <f t="shared" si="65"/>
        <v>0</v>
      </c>
      <c r="R56" s="596">
        <f t="shared" si="65"/>
        <v>0</v>
      </c>
      <c r="S56" s="596">
        <f t="shared" si="65"/>
        <v>0</v>
      </c>
      <c r="T56" s="597">
        <f t="shared" si="65"/>
        <v>0</v>
      </c>
      <c r="V56">
        <v>5</v>
      </c>
      <c r="W56">
        <v>5</v>
      </c>
      <c r="X56">
        <v>5</v>
      </c>
      <c r="Y56">
        <v>6</v>
      </c>
      <c r="Z56">
        <v>6</v>
      </c>
      <c r="AA56">
        <v>6</v>
      </c>
    </row>
    <row r="57" spans="1:27" ht="23.1" customHeight="1" x14ac:dyDescent="0.15">
      <c r="A57" s="887"/>
      <c r="B57" s="888"/>
      <c r="C57" s="890"/>
      <c r="D57" s="804"/>
      <c r="E57" s="808"/>
      <c r="F57" s="810"/>
      <c r="G57" s="806"/>
      <c r="H57" s="250">
        <v>5</v>
      </c>
      <c r="I57" s="250">
        <v>5</v>
      </c>
      <c r="J57" s="250">
        <v>5</v>
      </c>
      <c r="K57" s="250">
        <v>6</v>
      </c>
      <c r="L57" s="250">
        <v>6</v>
      </c>
      <c r="M57" s="250">
        <v>6</v>
      </c>
      <c r="N57" s="804"/>
      <c r="O57" s="587"/>
      <c r="P57" s="589"/>
      <c r="Q57" s="589"/>
      <c r="R57" s="589"/>
      <c r="S57" s="589"/>
      <c r="T57" s="591"/>
    </row>
    <row r="58" spans="1:27" ht="23.1" customHeight="1" x14ac:dyDescent="0.15">
      <c r="A58" s="891">
        <v>22</v>
      </c>
      <c r="B58" s="888" t="s">
        <v>20</v>
      </c>
      <c r="C58" s="889">
        <f>年間行事!AC46</f>
        <v>0</v>
      </c>
      <c r="D58" s="803">
        <f>年間行事!AB46</f>
        <v>0</v>
      </c>
      <c r="E58" s="807"/>
      <c r="F58" s="809"/>
      <c r="G58" s="805"/>
      <c r="H58" s="253"/>
      <c r="I58" s="253"/>
      <c r="J58" s="253"/>
      <c r="K58" s="253"/>
      <c r="L58" s="253"/>
      <c r="M58" s="253"/>
      <c r="N58" s="814"/>
      <c r="O58" s="586">
        <f t="shared" ref="O58" si="66">V58-H58-H59</f>
        <v>0</v>
      </c>
      <c r="P58" s="588">
        <f t="shared" ref="P58" si="67">W58-I58-I59</f>
        <v>0</v>
      </c>
      <c r="Q58" s="588">
        <f t="shared" ref="Q58" si="68">X58-J58-J59</f>
        <v>0</v>
      </c>
      <c r="R58" s="588">
        <f t="shared" ref="R58" si="69">Y58-K58-K59</f>
        <v>0</v>
      </c>
      <c r="S58" s="588">
        <f t="shared" ref="S58" si="70">Z58-L58-L59</f>
        <v>0</v>
      </c>
      <c r="T58" s="590">
        <f t="shared" ref="T58" si="71">AA58-M58-M59</f>
        <v>0</v>
      </c>
      <c r="V58">
        <v>5</v>
      </c>
      <c r="W58">
        <v>5</v>
      </c>
      <c r="X58">
        <v>6</v>
      </c>
      <c r="Y58">
        <v>6</v>
      </c>
      <c r="Z58">
        <v>6</v>
      </c>
      <c r="AA58">
        <v>6</v>
      </c>
    </row>
    <row r="59" spans="1:27" ht="23.1" customHeight="1" x14ac:dyDescent="0.15">
      <c r="A59" s="887"/>
      <c r="B59" s="888"/>
      <c r="C59" s="890"/>
      <c r="D59" s="804"/>
      <c r="E59" s="808"/>
      <c r="F59" s="810"/>
      <c r="G59" s="806"/>
      <c r="H59" s="254">
        <v>5</v>
      </c>
      <c r="I59" s="254">
        <v>5</v>
      </c>
      <c r="J59" s="254">
        <v>6</v>
      </c>
      <c r="K59" s="254">
        <v>6</v>
      </c>
      <c r="L59" s="254">
        <v>6</v>
      </c>
      <c r="M59" s="254">
        <v>6</v>
      </c>
      <c r="N59" s="804"/>
      <c r="O59" s="587"/>
      <c r="P59" s="589"/>
      <c r="Q59" s="589"/>
      <c r="R59" s="589"/>
      <c r="S59" s="589"/>
      <c r="T59" s="591"/>
    </row>
    <row r="60" spans="1:27" ht="23.1" customHeight="1" x14ac:dyDescent="0.15">
      <c r="A60" s="886">
        <v>23</v>
      </c>
      <c r="B60" s="888" t="s">
        <v>21</v>
      </c>
      <c r="C60" s="889" t="e">
        <f>年間行事!#REF!</f>
        <v>#REF!</v>
      </c>
      <c r="D60" s="803" t="str">
        <f>年間行事!AB48</f>
        <v>学習補充</v>
      </c>
      <c r="E60" s="807"/>
      <c r="F60" s="809"/>
      <c r="G60" s="805"/>
      <c r="H60" s="249"/>
      <c r="I60" s="249"/>
      <c r="J60" s="249"/>
      <c r="K60" s="249"/>
      <c r="L60" s="249"/>
      <c r="M60" s="249"/>
      <c r="N60" s="814"/>
      <c r="O60" s="586">
        <f t="shared" ref="O60" si="72">V60-H60-H61</f>
        <v>0</v>
      </c>
      <c r="P60" s="588">
        <f t="shared" ref="P60" si="73">W60-I60-I61</f>
        <v>0</v>
      </c>
      <c r="Q60" s="588">
        <f t="shared" ref="Q60" si="74">X60-J60-J61</f>
        <v>0</v>
      </c>
      <c r="R60" s="588">
        <f t="shared" ref="R60" si="75">Y60-K60-K61</f>
        <v>0</v>
      </c>
      <c r="S60" s="588">
        <f t="shared" ref="S60" si="76">Z60-L60-L61</f>
        <v>0</v>
      </c>
      <c r="T60" s="590">
        <f t="shared" ref="T60" si="77">AA60-M60-M61</f>
        <v>0</v>
      </c>
      <c r="V60">
        <v>4</v>
      </c>
      <c r="W60">
        <v>4</v>
      </c>
      <c r="X60">
        <v>5</v>
      </c>
      <c r="Y60">
        <v>5</v>
      </c>
      <c r="Z60">
        <v>5</v>
      </c>
      <c r="AA60">
        <v>5</v>
      </c>
    </row>
    <row r="61" spans="1:27" ht="23.1" customHeight="1" x14ac:dyDescent="0.15">
      <c r="A61" s="887"/>
      <c r="B61" s="888"/>
      <c r="C61" s="890"/>
      <c r="D61" s="804"/>
      <c r="E61" s="808"/>
      <c r="F61" s="810"/>
      <c r="G61" s="806"/>
      <c r="H61" s="250">
        <v>4</v>
      </c>
      <c r="I61" s="250">
        <v>4</v>
      </c>
      <c r="J61" s="250">
        <v>5</v>
      </c>
      <c r="K61" s="250">
        <v>5</v>
      </c>
      <c r="L61" s="250">
        <v>5</v>
      </c>
      <c r="M61" s="250">
        <v>5</v>
      </c>
      <c r="N61" s="804"/>
      <c r="O61" s="587"/>
      <c r="P61" s="589"/>
      <c r="Q61" s="589"/>
      <c r="R61" s="589"/>
      <c r="S61" s="589"/>
      <c r="T61" s="591"/>
    </row>
    <row r="62" spans="1:27" ht="23.1" customHeight="1" x14ac:dyDescent="0.15">
      <c r="A62" s="891">
        <v>24</v>
      </c>
      <c r="B62" s="888" t="s">
        <v>22</v>
      </c>
      <c r="C62" s="889">
        <f>年間行事!AC50</f>
        <v>0</v>
      </c>
      <c r="D62" s="803" t="str">
        <f>年間行事!AB50</f>
        <v>給食終わり</v>
      </c>
      <c r="E62" s="807"/>
      <c r="F62" s="809"/>
      <c r="G62" s="805"/>
      <c r="H62" s="249"/>
      <c r="I62" s="249"/>
      <c r="J62" s="249"/>
      <c r="K62" s="249"/>
      <c r="L62" s="249"/>
      <c r="M62" s="249"/>
      <c r="N62" s="814"/>
      <c r="O62" s="586">
        <f t="shared" ref="O62" si="78">V62-H62-H63</f>
        <v>0</v>
      </c>
      <c r="P62" s="588">
        <f t="shared" ref="P62" si="79">W62-I62-I63</f>
        <v>0</v>
      </c>
      <c r="Q62" s="588">
        <f t="shared" ref="Q62" si="80">X62-J62-J63</f>
        <v>0</v>
      </c>
      <c r="R62" s="588">
        <f t="shared" ref="R62" si="81">Y62-K62-K63</f>
        <v>0</v>
      </c>
      <c r="S62" s="588">
        <f t="shared" ref="S62" si="82">Z62-L62-L63</f>
        <v>0</v>
      </c>
      <c r="T62" s="590">
        <f t="shared" ref="T62" si="83">AA62-M62-M63</f>
        <v>0</v>
      </c>
      <c r="V62">
        <v>5</v>
      </c>
      <c r="W62">
        <v>5</v>
      </c>
      <c r="X62">
        <v>6</v>
      </c>
      <c r="Y62">
        <v>6</v>
      </c>
      <c r="Z62">
        <v>6</v>
      </c>
      <c r="AA62">
        <v>6</v>
      </c>
    </row>
    <row r="63" spans="1:27" ht="23.1" customHeight="1" x14ac:dyDescent="0.15">
      <c r="A63" s="887"/>
      <c r="B63" s="888"/>
      <c r="C63" s="890"/>
      <c r="D63" s="804"/>
      <c r="E63" s="808"/>
      <c r="F63" s="810"/>
      <c r="G63" s="806"/>
      <c r="H63" s="250">
        <v>5</v>
      </c>
      <c r="I63" s="250">
        <v>5</v>
      </c>
      <c r="J63" s="250">
        <v>6</v>
      </c>
      <c r="K63" s="250">
        <v>6</v>
      </c>
      <c r="L63" s="250">
        <v>6</v>
      </c>
      <c r="M63" s="250">
        <v>6</v>
      </c>
      <c r="N63" s="804"/>
      <c r="O63" s="587"/>
      <c r="P63" s="589"/>
      <c r="Q63" s="589"/>
      <c r="R63" s="589"/>
      <c r="S63" s="589"/>
      <c r="T63" s="591"/>
    </row>
    <row r="64" spans="1:27" ht="23.1" customHeight="1" x14ac:dyDescent="0.15">
      <c r="A64" s="886">
        <v>25</v>
      </c>
      <c r="B64" s="888" t="s">
        <v>23</v>
      </c>
      <c r="C64" s="889" t="str">
        <f>年間行事!AC52</f>
        <v>式</v>
      </c>
      <c r="D64" s="803" t="str">
        <f>年間行事!AB52</f>
        <v>２学期終業式　</v>
      </c>
      <c r="E64" s="807"/>
      <c r="F64" s="809"/>
      <c r="G64" s="805"/>
      <c r="H64" s="249">
        <v>0.33300000000000002</v>
      </c>
      <c r="I64" s="249">
        <v>0.33300000000000002</v>
      </c>
      <c r="J64" s="249">
        <v>0.33300000000000002</v>
      </c>
      <c r="K64" s="249">
        <v>0.33300000000000002</v>
      </c>
      <c r="L64" s="249">
        <v>0.33300000000000002</v>
      </c>
      <c r="M64" s="249">
        <v>0.33300000000000002</v>
      </c>
      <c r="N64" s="814"/>
      <c r="O64" s="586">
        <f t="shared" ref="O64" si="84">V64-H64-H65</f>
        <v>1.0009999999999999</v>
      </c>
      <c r="P64" s="588">
        <f t="shared" ref="P64" si="85">W64-I64-I65</f>
        <v>1.0009999999999999</v>
      </c>
      <c r="Q64" s="588">
        <f t="shared" ref="Q64" si="86">X64-J64-J65</f>
        <v>1.0009999999999999</v>
      </c>
      <c r="R64" s="588">
        <f t="shared" ref="R64" si="87">Y64-K64-K65</f>
        <v>1.0009999999999999</v>
      </c>
      <c r="S64" s="588">
        <f t="shared" ref="S64" si="88">Z64-L64-L65</f>
        <v>1.0009999999999999</v>
      </c>
      <c r="T64" s="590">
        <f t="shared" ref="T64" si="89">AA64-M64-M65</f>
        <v>1.0009999999999999</v>
      </c>
      <c r="V64">
        <v>5</v>
      </c>
      <c r="W64">
        <v>5</v>
      </c>
      <c r="X64">
        <v>5</v>
      </c>
      <c r="Y64">
        <v>5</v>
      </c>
      <c r="Z64">
        <v>5</v>
      </c>
      <c r="AA64">
        <v>5</v>
      </c>
    </row>
    <row r="65" spans="1:27" ht="23.1" customHeight="1" x14ac:dyDescent="0.15">
      <c r="A65" s="887"/>
      <c r="B65" s="888"/>
      <c r="C65" s="890"/>
      <c r="D65" s="804"/>
      <c r="E65" s="808"/>
      <c r="F65" s="810"/>
      <c r="G65" s="806"/>
      <c r="H65" s="250">
        <v>3.6659999999999999</v>
      </c>
      <c r="I65" s="250">
        <v>3.6659999999999999</v>
      </c>
      <c r="J65" s="250">
        <v>3.6659999999999999</v>
      </c>
      <c r="K65" s="250">
        <v>3.6659999999999999</v>
      </c>
      <c r="L65" s="250">
        <v>3.6659999999999999</v>
      </c>
      <c r="M65" s="250">
        <v>3.6659999999999999</v>
      </c>
      <c r="N65" s="804"/>
      <c r="O65" s="587"/>
      <c r="P65" s="589"/>
      <c r="Q65" s="589"/>
      <c r="R65" s="589"/>
      <c r="S65" s="589"/>
      <c r="T65" s="591"/>
    </row>
    <row r="66" spans="1:27" ht="23.1" customHeight="1" x14ac:dyDescent="0.15">
      <c r="A66" s="883">
        <v>26</v>
      </c>
      <c r="B66" s="884" t="s">
        <v>16</v>
      </c>
      <c r="C66" s="877">
        <f>年間行事!AC54</f>
        <v>0</v>
      </c>
      <c r="D66" s="796">
        <f>年間行事!AB54</f>
        <v>0</v>
      </c>
      <c r="E66" s="879"/>
      <c r="F66" s="881"/>
      <c r="G66" s="864"/>
      <c r="H66" s="260"/>
      <c r="I66" s="260"/>
      <c r="J66" s="260"/>
      <c r="K66" s="260"/>
      <c r="L66" s="260"/>
      <c r="M66" s="260"/>
      <c r="N66" s="897"/>
      <c r="O66" s="777"/>
      <c r="P66" s="432"/>
      <c r="Q66" s="432"/>
      <c r="R66" s="432"/>
      <c r="S66" s="432"/>
      <c r="T66" s="778"/>
      <c r="V66">
        <v>3</v>
      </c>
      <c r="W66">
        <v>3</v>
      </c>
      <c r="X66">
        <v>3</v>
      </c>
      <c r="Y66">
        <v>3</v>
      </c>
      <c r="Z66">
        <v>3</v>
      </c>
      <c r="AA66">
        <v>3</v>
      </c>
    </row>
    <row r="67" spans="1:27" ht="23.1" customHeight="1" x14ac:dyDescent="0.15">
      <c r="A67" s="874"/>
      <c r="B67" s="884"/>
      <c r="C67" s="878"/>
      <c r="D67" s="797"/>
      <c r="E67" s="880"/>
      <c r="F67" s="885"/>
      <c r="G67" s="865"/>
      <c r="H67" s="258"/>
      <c r="I67" s="258"/>
      <c r="J67" s="258"/>
      <c r="K67" s="258"/>
      <c r="L67" s="258"/>
      <c r="M67" s="258"/>
      <c r="N67" s="898"/>
      <c r="O67" s="580"/>
      <c r="P67" s="581"/>
      <c r="Q67" s="581"/>
      <c r="R67" s="581"/>
      <c r="S67" s="581"/>
      <c r="T67" s="582"/>
    </row>
    <row r="68" spans="1:27" ht="23.1" customHeight="1" x14ac:dyDescent="0.15">
      <c r="A68" s="873">
        <v>27</v>
      </c>
      <c r="B68" s="875" t="s">
        <v>17</v>
      </c>
      <c r="C68" s="877">
        <f>年間行事!AC56</f>
        <v>0</v>
      </c>
      <c r="D68" s="796">
        <f>年間行事!AB56</f>
        <v>0</v>
      </c>
      <c r="E68" s="879"/>
      <c r="F68" s="881"/>
      <c r="G68" s="864"/>
      <c r="H68" s="260"/>
      <c r="I68" s="260"/>
      <c r="J68" s="260"/>
      <c r="K68" s="260"/>
      <c r="L68" s="260"/>
      <c r="M68" s="260"/>
      <c r="N68" s="897"/>
      <c r="O68" s="580"/>
      <c r="P68" s="581"/>
      <c r="Q68" s="581"/>
      <c r="R68" s="581"/>
      <c r="S68" s="581"/>
      <c r="T68" s="582"/>
    </row>
    <row r="69" spans="1:27" ht="23.1" customHeight="1" thickBot="1" x14ac:dyDescent="0.2">
      <c r="A69" s="874"/>
      <c r="B69" s="876"/>
      <c r="C69" s="878"/>
      <c r="D69" s="797"/>
      <c r="E69" s="880"/>
      <c r="F69" s="882"/>
      <c r="G69" s="865"/>
      <c r="H69" s="259"/>
      <c r="I69" s="259"/>
      <c r="J69" s="259"/>
      <c r="K69" s="259"/>
      <c r="L69" s="259"/>
      <c r="M69" s="259"/>
      <c r="N69" s="898"/>
      <c r="O69" s="580"/>
      <c r="P69" s="581"/>
      <c r="Q69" s="581"/>
      <c r="R69" s="581"/>
      <c r="S69" s="581"/>
      <c r="T69" s="582"/>
    </row>
    <row r="70" spans="1:27" ht="23.1" customHeight="1" x14ac:dyDescent="0.15">
      <c r="A70" s="554">
        <v>12</v>
      </c>
      <c r="B70" s="555"/>
      <c r="C70" s="560" t="s">
        <v>38</v>
      </c>
      <c r="D70" s="555">
        <v>3</v>
      </c>
      <c r="E70" s="560" t="s">
        <v>39</v>
      </c>
      <c r="F70" s="524"/>
      <c r="G70" s="64" t="s">
        <v>24</v>
      </c>
      <c r="H70" s="65">
        <f t="shared" ref="H70:M71" si="90">SUM(H56,H58,H60,H62,H64,H66,H68)</f>
        <v>0.33300000000000002</v>
      </c>
      <c r="I70" s="65">
        <f t="shared" si="90"/>
        <v>0.33300000000000002</v>
      </c>
      <c r="J70" s="65">
        <f t="shared" si="90"/>
        <v>0.33300000000000002</v>
      </c>
      <c r="K70" s="65">
        <f t="shared" si="90"/>
        <v>0.33300000000000002</v>
      </c>
      <c r="L70" s="65">
        <f t="shared" si="90"/>
        <v>0.33300000000000002</v>
      </c>
      <c r="M70" s="65">
        <f t="shared" si="90"/>
        <v>0.33300000000000002</v>
      </c>
      <c r="N70" s="261"/>
      <c r="O70" s="170"/>
      <c r="P70" s="21"/>
      <c r="Q70" s="21"/>
      <c r="R70" s="21"/>
      <c r="S70" s="21"/>
      <c r="T70" s="144"/>
    </row>
    <row r="71" spans="1:27" ht="23.1" customHeight="1" x14ac:dyDescent="0.15">
      <c r="A71" s="556"/>
      <c r="B71" s="557"/>
      <c r="C71" s="561"/>
      <c r="D71" s="557"/>
      <c r="E71" s="561"/>
      <c r="F71" s="525"/>
      <c r="G71" s="66" t="s">
        <v>25</v>
      </c>
      <c r="H71" s="67">
        <f t="shared" si="90"/>
        <v>22.666</v>
      </c>
      <c r="I71" s="67">
        <f t="shared" si="90"/>
        <v>22.666</v>
      </c>
      <c r="J71" s="67">
        <f t="shared" si="90"/>
        <v>25.666</v>
      </c>
      <c r="K71" s="67">
        <f t="shared" si="90"/>
        <v>26.666</v>
      </c>
      <c r="L71" s="67">
        <f t="shared" si="90"/>
        <v>26.666</v>
      </c>
      <c r="M71" s="67">
        <f t="shared" si="90"/>
        <v>26.666</v>
      </c>
      <c r="N71" s="262"/>
      <c r="O71" s="171"/>
      <c r="P71" s="23"/>
      <c r="Q71" s="23"/>
      <c r="R71" s="23"/>
      <c r="S71" s="23"/>
      <c r="T71" s="146"/>
    </row>
    <row r="72" spans="1:27" ht="23.1" customHeight="1" thickBot="1" x14ac:dyDescent="0.2">
      <c r="A72" s="558"/>
      <c r="B72" s="559"/>
      <c r="C72" s="562"/>
      <c r="D72" s="559"/>
      <c r="E72" s="562"/>
      <c r="F72" s="526"/>
      <c r="G72" s="68" t="s">
        <v>26</v>
      </c>
      <c r="H72" s="69">
        <f t="shared" ref="H72:M72" si="91">SUM(H56:H69)</f>
        <v>22.998999999999999</v>
      </c>
      <c r="I72" s="69">
        <f t="shared" si="91"/>
        <v>22.998999999999999</v>
      </c>
      <c r="J72" s="69">
        <f t="shared" si="91"/>
        <v>25.998999999999999</v>
      </c>
      <c r="K72" s="69">
        <f t="shared" si="91"/>
        <v>26.998999999999999</v>
      </c>
      <c r="L72" s="69">
        <f t="shared" si="91"/>
        <v>26.998999999999999</v>
      </c>
      <c r="M72" s="69">
        <f t="shared" si="91"/>
        <v>26.998999999999999</v>
      </c>
      <c r="N72" s="263"/>
      <c r="O72" s="172">
        <f>SUM(O56:O69)</f>
        <v>1.0009999999999999</v>
      </c>
      <c r="P72" s="25">
        <f t="shared" ref="P72:T72" si="92">SUM(P56:P69)</f>
        <v>1.0009999999999999</v>
      </c>
      <c r="Q72" s="25">
        <f t="shared" si="92"/>
        <v>1.0009999999999999</v>
      </c>
      <c r="R72" s="25">
        <f t="shared" si="92"/>
        <v>1.0009999999999999</v>
      </c>
      <c r="S72" s="25">
        <f t="shared" si="92"/>
        <v>1.0009999999999999</v>
      </c>
      <c r="T72" s="148">
        <f t="shared" si="92"/>
        <v>1.0009999999999999</v>
      </c>
    </row>
    <row r="73" spans="1:27" ht="23.1" customHeight="1" x14ac:dyDescent="0.15">
      <c r="A73" s="873">
        <v>28</v>
      </c>
      <c r="B73" s="914" t="s">
        <v>18</v>
      </c>
      <c r="C73" s="877">
        <f>年間行事!AC58</f>
        <v>0</v>
      </c>
      <c r="D73" s="796">
        <f>年間行事!AB58</f>
        <v>0</v>
      </c>
      <c r="E73" s="915"/>
      <c r="F73" s="916"/>
      <c r="G73" s="913"/>
      <c r="H73" s="258"/>
      <c r="I73" s="258"/>
      <c r="J73" s="258"/>
      <c r="K73" s="258"/>
      <c r="L73" s="258"/>
      <c r="M73" s="258"/>
      <c r="N73" s="940"/>
      <c r="O73" s="580"/>
      <c r="P73" s="581"/>
      <c r="Q73" s="581"/>
      <c r="R73" s="581"/>
      <c r="S73" s="581"/>
      <c r="T73" s="582"/>
    </row>
    <row r="74" spans="1:27" ht="23.1" customHeight="1" x14ac:dyDescent="0.15">
      <c r="A74" s="874"/>
      <c r="B74" s="884"/>
      <c r="C74" s="878"/>
      <c r="D74" s="797"/>
      <c r="E74" s="880"/>
      <c r="F74" s="917"/>
      <c r="G74" s="865"/>
      <c r="H74" s="259"/>
      <c r="I74" s="259"/>
      <c r="J74" s="259"/>
      <c r="K74" s="259"/>
      <c r="L74" s="259"/>
      <c r="M74" s="259"/>
      <c r="N74" s="898"/>
      <c r="O74" s="580"/>
      <c r="P74" s="581"/>
      <c r="Q74" s="581"/>
      <c r="R74" s="581"/>
      <c r="S74" s="581"/>
      <c r="T74" s="582"/>
    </row>
    <row r="75" spans="1:27" ht="23.1" customHeight="1" x14ac:dyDescent="0.15">
      <c r="A75" s="883">
        <v>29</v>
      </c>
      <c r="B75" s="884" t="s">
        <v>20</v>
      </c>
      <c r="C75" s="877">
        <f>年間行事!AC60</f>
        <v>0</v>
      </c>
      <c r="D75" s="796">
        <f>年間行事!AB60</f>
        <v>0</v>
      </c>
      <c r="E75" s="879"/>
      <c r="F75" s="937"/>
      <c r="G75" s="864"/>
      <c r="H75" s="281"/>
      <c r="I75" s="281"/>
      <c r="J75" s="281"/>
      <c r="K75" s="281"/>
      <c r="L75" s="281"/>
      <c r="M75" s="281"/>
      <c r="N75" s="897"/>
      <c r="O75" s="580"/>
      <c r="P75" s="581"/>
      <c r="Q75" s="581"/>
      <c r="R75" s="581"/>
      <c r="S75" s="581"/>
      <c r="T75" s="582"/>
    </row>
    <row r="76" spans="1:27" ht="23.1" customHeight="1" x14ac:dyDescent="0.15">
      <c r="A76" s="874"/>
      <c r="B76" s="884"/>
      <c r="C76" s="878"/>
      <c r="D76" s="797"/>
      <c r="E76" s="880"/>
      <c r="F76" s="917"/>
      <c r="G76" s="865"/>
      <c r="H76" s="282"/>
      <c r="I76" s="282"/>
      <c r="J76" s="282"/>
      <c r="K76" s="282"/>
      <c r="L76" s="282"/>
      <c r="M76" s="282"/>
      <c r="N76" s="898"/>
      <c r="O76" s="580"/>
      <c r="P76" s="581"/>
      <c r="Q76" s="581"/>
      <c r="R76" s="581"/>
      <c r="S76" s="581"/>
      <c r="T76" s="582"/>
    </row>
    <row r="77" spans="1:27" ht="23.1" customHeight="1" x14ac:dyDescent="0.15">
      <c r="A77" s="873">
        <v>30</v>
      </c>
      <c r="B77" s="884" t="s">
        <v>21</v>
      </c>
      <c r="C77" s="877">
        <f>年間行事!AC62</f>
        <v>0</v>
      </c>
      <c r="D77" s="796">
        <f>年間行事!AB62</f>
        <v>0</v>
      </c>
      <c r="E77" s="879"/>
      <c r="F77" s="937"/>
      <c r="G77" s="864"/>
      <c r="H77" s="260"/>
      <c r="I77" s="260"/>
      <c r="J77" s="260"/>
      <c r="K77" s="260"/>
      <c r="L77" s="260"/>
      <c r="M77" s="260"/>
      <c r="N77" s="897"/>
      <c r="O77" s="777"/>
      <c r="P77" s="432"/>
      <c r="Q77" s="432"/>
      <c r="R77" s="432"/>
      <c r="S77" s="432"/>
      <c r="T77" s="778"/>
    </row>
    <row r="78" spans="1:27" ht="23.1" customHeight="1" x14ac:dyDescent="0.15">
      <c r="A78" s="874"/>
      <c r="B78" s="884"/>
      <c r="C78" s="878"/>
      <c r="D78" s="797"/>
      <c r="E78" s="880"/>
      <c r="F78" s="917"/>
      <c r="G78" s="865"/>
      <c r="H78" s="259"/>
      <c r="I78" s="259"/>
      <c r="J78" s="259"/>
      <c r="K78" s="259"/>
      <c r="L78" s="259"/>
      <c r="M78" s="259"/>
      <c r="N78" s="898"/>
      <c r="O78" s="580"/>
      <c r="P78" s="581"/>
      <c r="Q78" s="581"/>
      <c r="R78" s="581"/>
      <c r="S78" s="581"/>
      <c r="T78" s="582"/>
    </row>
    <row r="79" spans="1:27" ht="23.1" customHeight="1" x14ac:dyDescent="0.15">
      <c r="A79" s="883">
        <v>31</v>
      </c>
      <c r="B79" s="884" t="s">
        <v>22</v>
      </c>
      <c r="C79" s="877">
        <f>年間行事!AC64</f>
        <v>0</v>
      </c>
      <c r="D79" s="796">
        <f>年間行事!AB64</f>
        <v>0</v>
      </c>
      <c r="E79" s="879"/>
      <c r="F79" s="937"/>
      <c r="G79" s="864"/>
      <c r="H79" s="260"/>
      <c r="I79" s="260"/>
      <c r="J79" s="260"/>
      <c r="K79" s="260"/>
      <c r="L79" s="260"/>
      <c r="M79" s="260"/>
      <c r="N79" s="897"/>
      <c r="O79" s="580"/>
      <c r="P79" s="581"/>
      <c r="Q79" s="581"/>
      <c r="R79" s="581"/>
      <c r="S79" s="581"/>
      <c r="T79" s="582"/>
    </row>
    <row r="80" spans="1:27" ht="23.1" customHeight="1" x14ac:dyDescent="0.15">
      <c r="A80" s="874"/>
      <c r="B80" s="884"/>
      <c r="C80" s="878"/>
      <c r="D80" s="797"/>
      <c r="E80" s="880"/>
      <c r="F80" s="917"/>
      <c r="G80" s="865"/>
      <c r="H80" s="259"/>
      <c r="I80" s="259"/>
      <c r="J80" s="259"/>
      <c r="K80" s="259"/>
      <c r="L80" s="259"/>
      <c r="M80" s="259"/>
      <c r="N80" s="898"/>
      <c r="O80" s="580"/>
      <c r="P80" s="581"/>
      <c r="Q80" s="581"/>
      <c r="R80" s="581"/>
      <c r="S80" s="581"/>
      <c r="T80" s="582"/>
    </row>
    <row r="81" spans="1:20" ht="23.1" customHeight="1" x14ac:dyDescent="0.15">
      <c r="A81" s="873">
        <v>1</v>
      </c>
      <c r="B81" s="884" t="s">
        <v>23</v>
      </c>
      <c r="C81" s="899">
        <f>年間行事!AF4</f>
        <v>0</v>
      </c>
      <c r="D81" s="811" t="str">
        <f>年間行事!AE4</f>
        <v>元日</v>
      </c>
      <c r="E81" s="879"/>
      <c r="F81" s="937"/>
      <c r="G81" s="864"/>
      <c r="H81" s="260"/>
      <c r="I81" s="260"/>
      <c r="J81" s="260"/>
      <c r="K81" s="260"/>
      <c r="L81" s="260"/>
      <c r="M81" s="260"/>
      <c r="N81" s="897"/>
      <c r="O81" s="580"/>
      <c r="P81" s="581"/>
      <c r="Q81" s="581"/>
      <c r="R81" s="581"/>
      <c r="S81" s="581"/>
      <c r="T81" s="582"/>
    </row>
    <row r="82" spans="1:20" ht="23.1" customHeight="1" x14ac:dyDescent="0.15">
      <c r="A82" s="874"/>
      <c r="B82" s="884"/>
      <c r="C82" s="878"/>
      <c r="D82" s="797"/>
      <c r="E82" s="880"/>
      <c r="F82" s="917"/>
      <c r="G82" s="865"/>
      <c r="H82" s="259"/>
      <c r="I82" s="259"/>
      <c r="J82" s="259"/>
      <c r="K82" s="259"/>
      <c r="L82" s="259"/>
      <c r="M82" s="259"/>
      <c r="N82" s="898"/>
      <c r="O82" s="580"/>
      <c r="P82" s="581"/>
      <c r="Q82" s="581"/>
      <c r="R82" s="581"/>
      <c r="S82" s="581"/>
      <c r="T82" s="582"/>
    </row>
    <row r="83" spans="1:20" ht="23.1" customHeight="1" x14ac:dyDescent="0.15">
      <c r="A83" s="883">
        <v>2</v>
      </c>
      <c r="B83" s="884" t="s">
        <v>16</v>
      </c>
      <c r="C83" s="899">
        <f>年間行事!AF6</f>
        <v>0</v>
      </c>
      <c r="D83" s="811">
        <f>年間行事!AE6</f>
        <v>0</v>
      </c>
      <c r="E83" s="879"/>
      <c r="F83" s="881"/>
      <c r="G83" s="864"/>
      <c r="H83" s="260"/>
      <c r="I83" s="260"/>
      <c r="J83" s="260"/>
      <c r="K83" s="260"/>
      <c r="L83" s="260"/>
      <c r="M83" s="260"/>
      <c r="N83" s="897"/>
      <c r="O83" s="580"/>
      <c r="P83" s="581"/>
      <c r="Q83" s="581"/>
      <c r="R83" s="581"/>
      <c r="S83" s="581"/>
      <c r="T83" s="582"/>
    </row>
    <row r="84" spans="1:20" ht="23.1" customHeight="1" x14ac:dyDescent="0.15">
      <c r="A84" s="874"/>
      <c r="B84" s="884"/>
      <c r="C84" s="878"/>
      <c r="D84" s="797"/>
      <c r="E84" s="880"/>
      <c r="F84" s="885"/>
      <c r="G84" s="865"/>
      <c r="H84" s="258"/>
      <c r="I84" s="258"/>
      <c r="J84" s="258"/>
      <c r="K84" s="258"/>
      <c r="L84" s="258"/>
      <c r="M84" s="258"/>
      <c r="N84" s="898"/>
      <c r="O84" s="580"/>
      <c r="P84" s="581"/>
      <c r="Q84" s="581"/>
      <c r="R84" s="581"/>
      <c r="S84" s="581"/>
      <c r="T84" s="582"/>
    </row>
    <row r="85" spans="1:20" ht="23.1" customHeight="1" x14ac:dyDescent="0.15">
      <c r="A85" s="873">
        <v>3</v>
      </c>
      <c r="B85" s="875" t="s">
        <v>17</v>
      </c>
      <c r="C85" s="899">
        <f>年間行事!AF8</f>
        <v>0</v>
      </c>
      <c r="D85" s="811">
        <f>年間行事!AE8</f>
        <v>0</v>
      </c>
      <c r="E85" s="879"/>
      <c r="F85" s="881"/>
      <c r="G85" s="864"/>
      <c r="H85" s="260"/>
      <c r="I85" s="260"/>
      <c r="J85" s="260"/>
      <c r="K85" s="260"/>
      <c r="L85" s="260"/>
      <c r="M85" s="260"/>
      <c r="N85" s="897"/>
      <c r="O85" s="580"/>
      <c r="P85" s="581"/>
      <c r="Q85" s="581"/>
      <c r="R85" s="581"/>
      <c r="S85" s="581"/>
      <c r="T85" s="582"/>
    </row>
    <row r="86" spans="1:20" ht="23.1" customHeight="1" thickBot="1" x14ac:dyDescent="0.2">
      <c r="A86" s="874"/>
      <c r="B86" s="876"/>
      <c r="C86" s="878"/>
      <c r="D86" s="797"/>
      <c r="E86" s="880"/>
      <c r="F86" s="882"/>
      <c r="G86" s="865"/>
      <c r="H86" s="259"/>
      <c r="I86" s="259"/>
      <c r="J86" s="259"/>
      <c r="K86" s="259"/>
      <c r="L86" s="259"/>
      <c r="M86" s="259"/>
      <c r="N86" s="898"/>
      <c r="O86" s="580"/>
      <c r="P86" s="581"/>
      <c r="Q86" s="581"/>
      <c r="R86" s="581"/>
      <c r="S86" s="581"/>
      <c r="T86" s="582"/>
    </row>
    <row r="87" spans="1:20" ht="13.5" x14ac:dyDescent="0.15">
      <c r="A87" s="554">
        <v>12</v>
      </c>
      <c r="B87" s="555"/>
      <c r="C87" s="560" t="s">
        <v>38</v>
      </c>
      <c r="D87" s="555">
        <v>4</v>
      </c>
      <c r="E87" s="560" t="s">
        <v>39</v>
      </c>
      <c r="F87" s="524"/>
      <c r="G87" s="64" t="s">
        <v>24</v>
      </c>
      <c r="H87" s="65">
        <f t="shared" ref="H87:M88" si="93">SUM(H73,H75,H77,H79,H81,H83,H85)</f>
        <v>0</v>
      </c>
      <c r="I87" s="65">
        <f t="shared" si="93"/>
        <v>0</v>
      </c>
      <c r="J87" s="65">
        <f t="shared" si="93"/>
        <v>0</v>
      </c>
      <c r="K87" s="65">
        <f t="shared" si="93"/>
        <v>0</v>
      </c>
      <c r="L87" s="65">
        <f t="shared" si="93"/>
        <v>0</v>
      </c>
      <c r="M87" s="65">
        <f t="shared" si="93"/>
        <v>0</v>
      </c>
      <c r="N87" s="261"/>
      <c r="O87" s="170"/>
      <c r="P87" s="21"/>
      <c r="Q87" s="21"/>
      <c r="R87" s="21"/>
      <c r="S87" s="21"/>
      <c r="T87" s="144"/>
    </row>
    <row r="88" spans="1:20" ht="13.5" x14ac:dyDescent="0.15">
      <c r="A88" s="556"/>
      <c r="B88" s="557"/>
      <c r="C88" s="561"/>
      <c r="D88" s="557"/>
      <c r="E88" s="561"/>
      <c r="F88" s="525"/>
      <c r="G88" s="66" t="s">
        <v>25</v>
      </c>
      <c r="H88" s="67">
        <f t="shared" si="93"/>
        <v>0</v>
      </c>
      <c r="I88" s="67">
        <f t="shared" si="93"/>
        <v>0</v>
      </c>
      <c r="J88" s="67">
        <f t="shared" si="93"/>
        <v>0</v>
      </c>
      <c r="K88" s="67">
        <f t="shared" si="93"/>
        <v>0</v>
      </c>
      <c r="L88" s="67">
        <f t="shared" si="93"/>
        <v>0</v>
      </c>
      <c r="M88" s="67">
        <f t="shared" si="93"/>
        <v>0</v>
      </c>
      <c r="N88" s="262"/>
      <c r="O88" s="171"/>
      <c r="P88" s="23"/>
      <c r="Q88" s="23"/>
      <c r="R88" s="23"/>
      <c r="S88" s="23"/>
      <c r="T88" s="146"/>
    </row>
    <row r="89" spans="1:20" thickBot="1" x14ac:dyDescent="0.2">
      <c r="A89" s="558"/>
      <c r="B89" s="559"/>
      <c r="C89" s="562"/>
      <c r="D89" s="559"/>
      <c r="E89" s="562"/>
      <c r="F89" s="526"/>
      <c r="G89" s="68" t="s">
        <v>26</v>
      </c>
      <c r="H89" s="69">
        <f t="shared" ref="H89:M89" si="94">SUM(H73:H86)</f>
        <v>0</v>
      </c>
      <c r="I89" s="69">
        <f t="shared" si="94"/>
        <v>0</v>
      </c>
      <c r="J89" s="69">
        <f t="shared" si="94"/>
        <v>0</v>
      </c>
      <c r="K89" s="69">
        <f t="shared" si="94"/>
        <v>0</v>
      </c>
      <c r="L89" s="69">
        <f t="shared" si="94"/>
        <v>0</v>
      </c>
      <c r="M89" s="69">
        <f t="shared" si="94"/>
        <v>0</v>
      </c>
      <c r="N89" s="263"/>
      <c r="O89" s="172">
        <f>SUM(O73:O86)</f>
        <v>0</v>
      </c>
      <c r="P89" s="25">
        <f t="shared" ref="P89:T89" si="95">SUM(P73:P86)</f>
        <v>0</v>
      </c>
      <c r="Q89" s="25">
        <f t="shared" si="95"/>
        <v>0</v>
      </c>
      <c r="R89" s="25">
        <f t="shared" si="95"/>
        <v>0</v>
      </c>
      <c r="S89" s="25">
        <f t="shared" si="95"/>
        <v>0</v>
      </c>
      <c r="T89" s="148">
        <f t="shared" si="95"/>
        <v>0</v>
      </c>
    </row>
    <row r="90" spans="1:20" ht="13.5" x14ac:dyDescent="0.15">
      <c r="A90" s="543" t="s">
        <v>27</v>
      </c>
      <c r="B90" s="544"/>
      <c r="C90" s="544"/>
      <c r="D90" s="544"/>
      <c r="E90" s="872"/>
      <c r="F90" s="563" t="s">
        <v>28</v>
      </c>
      <c r="G90" s="564"/>
      <c r="H90" s="70">
        <f>SUM(H19,H36,H53,H70,H87)</f>
        <v>0.66600000000000004</v>
      </c>
      <c r="I90" s="70">
        <f t="shared" ref="I90:M91" si="96">SUM(I19,I36,I53,I70,I87)</f>
        <v>0.66600000000000004</v>
      </c>
      <c r="J90" s="70">
        <f t="shared" si="96"/>
        <v>0.66600000000000004</v>
      </c>
      <c r="K90" s="70">
        <f t="shared" si="96"/>
        <v>6.6660000000000004</v>
      </c>
      <c r="L90" s="70">
        <f t="shared" si="96"/>
        <v>0.66600000000000004</v>
      </c>
      <c r="M90" s="70">
        <f t="shared" si="96"/>
        <v>0.66600000000000004</v>
      </c>
      <c r="N90" s="156"/>
      <c r="O90" s="179"/>
      <c r="P90" s="174"/>
      <c r="Q90" s="174"/>
      <c r="R90" s="174"/>
      <c r="S90" s="174"/>
      <c r="T90" s="175"/>
    </row>
    <row r="91" spans="1:20" ht="13.5" x14ac:dyDescent="0.15">
      <c r="A91" s="244" t="s">
        <v>29</v>
      </c>
      <c r="B91" s="542"/>
      <c r="C91" s="542"/>
      <c r="D91" s="542"/>
      <c r="E91" s="867"/>
      <c r="F91" s="541" t="s">
        <v>30</v>
      </c>
      <c r="G91" s="542"/>
      <c r="H91" s="71">
        <f>SUM(H20,H37,H54,H71,H88)</f>
        <v>72.331999999999994</v>
      </c>
      <c r="I91" s="71">
        <f t="shared" si="96"/>
        <v>72.331999999999994</v>
      </c>
      <c r="J91" s="71">
        <f t="shared" si="96"/>
        <v>79.331999999999994</v>
      </c>
      <c r="K91" s="71">
        <f t="shared" si="96"/>
        <v>78.331999999999994</v>
      </c>
      <c r="L91" s="71">
        <f t="shared" si="96"/>
        <v>82.331999999999994</v>
      </c>
      <c r="M91" s="71">
        <f t="shared" si="96"/>
        <v>82.331999999999994</v>
      </c>
      <c r="N91" s="157"/>
      <c r="O91" s="182"/>
      <c r="P91" s="177"/>
      <c r="Q91" s="177"/>
      <c r="R91" s="177"/>
      <c r="S91" s="177"/>
      <c r="T91" s="178"/>
    </row>
    <row r="92" spans="1:20" thickBot="1" x14ac:dyDescent="0.2">
      <c r="A92" s="244" t="s">
        <v>31</v>
      </c>
      <c r="B92" s="542"/>
      <c r="C92" s="542"/>
      <c r="D92" s="542"/>
      <c r="E92" s="867"/>
      <c r="F92" s="546" t="s">
        <v>32</v>
      </c>
      <c r="G92" s="547"/>
      <c r="H92" s="72">
        <f>SUM(H90:H91)</f>
        <v>72.99799999999999</v>
      </c>
      <c r="I92" s="72">
        <f t="shared" ref="I92:M92" si="97">SUM(I90:I91)</f>
        <v>72.99799999999999</v>
      </c>
      <c r="J92" s="72">
        <f t="shared" si="97"/>
        <v>79.99799999999999</v>
      </c>
      <c r="K92" s="72">
        <f t="shared" si="97"/>
        <v>84.99799999999999</v>
      </c>
      <c r="L92" s="72">
        <f t="shared" si="97"/>
        <v>82.99799999999999</v>
      </c>
      <c r="M92" s="72">
        <f t="shared" si="97"/>
        <v>82.99799999999999</v>
      </c>
      <c r="N92" s="158"/>
      <c r="O92" s="199">
        <f>SUM(O21,O38,O55,O72,O89)</f>
        <v>2.0019999999999993</v>
      </c>
      <c r="P92" s="197">
        <f t="shared" ref="P92:T92" si="98">SUM(P21,P38,P55,P72,P89)</f>
        <v>2.0019999999999993</v>
      </c>
      <c r="Q92" s="197">
        <f t="shared" si="98"/>
        <v>4.0019999999999989</v>
      </c>
      <c r="R92" s="197">
        <f t="shared" si="98"/>
        <v>2.0019999999999993</v>
      </c>
      <c r="S92" s="197">
        <f t="shared" si="98"/>
        <v>4.0019999999999989</v>
      </c>
      <c r="T92" s="200">
        <f t="shared" si="98"/>
        <v>4.0019999999999989</v>
      </c>
    </row>
    <row r="93" spans="1:20" ht="13.5" x14ac:dyDescent="0.15">
      <c r="A93" s="244" t="s">
        <v>33</v>
      </c>
      <c r="B93" s="542"/>
      <c r="C93" s="542"/>
      <c r="D93" s="542"/>
      <c r="E93" s="867"/>
      <c r="F93" s="868" t="s">
        <v>34</v>
      </c>
      <c r="G93" s="869"/>
      <c r="H93" s="154">
        <f>SUM(H90,H98)</f>
        <v>33.658399999999993</v>
      </c>
      <c r="I93" s="154">
        <f t="shared" ref="I93:M93" si="99">SUM(I90,I98)</f>
        <v>33.325399999999995</v>
      </c>
      <c r="J93" s="154">
        <f t="shared" si="99"/>
        <v>31.658399999999997</v>
      </c>
      <c r="K93" s="154">
        <f t="shared" si="99"/>
        <v>34.328400000000002</v>
      </c>
      <c r="L93" s="154">
        <f t="shared" si="99"/>
        <v>40.661399999999993</v>
      </c>
      <c r="M93" s="154">
        <f t="shared" si="99"/>
        <v>46.327999999999989</v>
      </c>
      <c r="N93" s="155"/>
      <c r="O93" s="107"/>
      <c r="P93" s="108"/>
      <c r="Q93" s="108"/>
      <c r="R93" s="108"/>
      <c r="S93" s="108"/>
      <c r="T93" s="109"/>
    </row>
    <row r="94" spans="1:20" ht="13.5" x14ac:dyDescent="0.15">
      <c r="A94" s="244"/>
      <c r="B94" s="548"/>
      <c r="C94" s="549"/>
      <c r="D94" s="549"/>
      <c r="E94" s="549"/>
      <c r="F94" s="870" t="s">
        <v>35</v>
      </c>
      <c r="G94" s="553"/>
      <c r="H94" s="71">
        <f>SUM(H91,H99)</f>
        <v>656.31599999999992</v>
      </c>
      <c r="I94" s="71">
        <f t="shared" ref="I94:M94" si="100">SUM(I91,I99)</f>
        <v>689.65</v>
      </c>
      <c r="J94" s="71">
        <f t="shared" si="100"/>
        <v>753.31599999999992</v>
      </c>
      <c r="K94" s="71">
        <f t="shared" si="100"/>
        <v>774.65099999999995</v>
      </c>
      <c r="L94" s="71">
        <f t="shared" si="100"/>
        <v>768.31599999999992</v>
      </c>
      <c r="M94" s="71">
        <f t="shared" si="100"/>
        <v>772.65</v>
      </c>
      <c r="N94" s="85"/>
      <c r="O94" s="113"/>
      <c r="P94" s="114"/>
      <c r="Q94" s="114"/>
      <c r="R94" s="114"/>
      <c r="S94" s="114"/>
      <c r="T94" s="115"/>
    </row>
    <row r="95" spans="1:20" thickBot="1" x14ac:dyDescent="0.2">
      <c r="A95" s="74"/>
      <c r="B95" s="551"/>
      <c r="C95" s="552"/>
      <c r="D95" s="552"/>
      <c r="E95" s="552"/>
      <c r="F95" s="871" t="s">
        <v>36</v>
      </c>
      <c r="G95" s="545"/>
      <c r="H95" s="75">
        <f>SUM(H93:H94)</f>
        <v>689.97439999999995</v>
      </c>
      <c r="I95" s="75">
        <f t="shared" ref="I95:M95" si="101">SUM(I93:I94)</f>
        <v>722.97539999999992</v>
      </c>
      <c r="J95" s="75">
        <f t="shared" si="101"/>
        <v>784.97439999999995</v>
      </c>
      <c r="K95" s="75">
        <f t="shared" si="101"/>
        <v>808.97939999999994</v>
      </c>
      <c r="L95" s="75">
        <f t="shared" si="101"/>
        <v>808.97739999999988</v>
      </c>
      <c r="M95" s="75">
        <f t="shared" si="101"/>
        <v>818.97799999999995</v>
      </c>
      <c r="N95" s="86"/>
      <c r="O95" s="202">
        <f>O92+'11月'!O95</f>
        <v>47.020599999999995</v>
      </c>
      <c r="P95" s="203">
        <f>P92+'11月'!P95</f>
        <v>14.024599999999994</v>
      </c>
      <c r="Q95" s="203">
        <f>Q92+'11月'!Q95</f>
        <v>42.025599999999997</v>
      </c>
      <c r="R95" s="203">
        <f>R92+'11月'!R95</f>
        <v>45.020599999999995</v>
      </c>
      <c r="S95" s="203">
        <f>S92+'11月'!S95</f>
        <v>45.022599999999983</v>
      </c>
      <c r="T95" s="204">
        <f>T92+'11月'!T95</f>
        <v>35.021999999999991</v>
      </c>
    </row>
    <row r="96" spans="1:20" x14ac:dyDescent="0.15">
      <c r="A96" s="76"/>
      <c r="O96" s="216"/>
      <c r="P96" s="216"/>
      <c r="Q96" s="216"/>
      <c r="R96" s="216"/>
      <c r="S96" s="217"/>
      <c r="T96" s="217"/>
    </row>
    <row r="97" spans="1:20" ht="15" thickBot="1" x14ac:dyDescent="0.2">
      <c r="A97" s="76"/>
      <c r="F97" s="713" t="s">
        <v>40</v>
      </c>
      <c r="G97" s="713"/>
      <c r="S97"/>
      <c r="T97"/>
    </row>
    <row r="98" spans="1:20" x14ac:dyDescent="0.15">
      <c r="A98" s="76"/>
      <c r="F98" s="563" t="s">
        <v>28</v>
      </c>
      <c r="G98" s="564"/>
      <c r="H98" s="70">
        <f>'11月'!H93</f>
        <v>32.992399999999996</v>
      </c>
      <c r="I98" s="70">
        <f>'11月'!I93</f>
        <v>32.659399999999998</v>
      </c>
      <c r="J98" s="70">
        <f>'11月'!J93</f>
        <v>30.992399999999996</v>
      </c>
      <c r="K98" s="70">
        <f>'11月'!K93</f>
        <v>27.662399999999998</v>
      </c>
      <c r="L98" s="70">
        <f>'11月'!L93</f>
        <v>39.995399999999997</v>
      </c>
      <c r="M98" s="77">
        <f>'11月'!M93</f>
        <v>45.661999999999992</v>
      </c>
      <c r="S98"/>
      <c r="T98"/>
    </row>
    <row r="99" spans="1:20" x14ac:dyDescent="0.15">
      <c r="A99" s="76"/>
      <c r="F99" s="541" t="s">
        <v>30</v>
      </c>
      <c r="G99" s="542"/>
      <c r="H99" s="71">
        <f>'11月'!H94</f>
        <v>583.98399999999992</v>
      </c>
      <c r="I99" s="71">
        <f>'11月'!I94</f>
        <v>617.31799999999998</v>
      </c>
      <c r="J99" s="71">
        <f>'11月'!J94</f>
        <v>673.98399999999992</v>
      </c>
      <c r="K99" s="71">
        <f>'11月'!K94</f>
        <v>696.31899999999996</v>
      </c>
      <c r="L99" s="71">
        <f>'11月'!L94</f>
        <v>685.98399999999992</v>
      </c>
      <c r="M99" s="78">
        <f>'11月'!M94</f>
        <v>690.31799999999998</v>
      </c>
      <c r="S99"/>
      <c r="T99"/>
    </row>
    <row r="100" spans="1:20" ht="15" thickBot="1" x14ac:dyDescent="0.2">
      <c r="A100" s="76"/>
      <c r="F100" s="546" t="s">
        <v>32</v>
      </c>
      <c r="G100" s="547"/>
      <c r="H100" s="72">
        <f>SUM(H98:H99)</f>
        <v>616.9763999999999</v>
      </c>
      <c r="I100" s="72">
        <f t="shared" ref="I100:M100" si="102">SUM(I98:I99)</f>
        <v>649.97739999999999</v>
      </c>
      <c r="J100" s="72">
        <f t="shared" si="102"/>
        <v>704.9763999999999</v>
      </c>
      <c r="K100" s="72">
        <f t="shared" si="102"/>
        <v>723.98140000000001</v>
      </c>
      <c r="L100" s="72">
        <f t="shared" si="102"/>
        <v>725.97939999999994</v>
      </c>
      <c r="M100" s="79">
        <f t="shared" si="102"/>
        <v>735.98</v>
      </c>
      <c r="S100"/>
      <c r="T100"/>
    </row>
    <row r="101" spans="1:20" x14ac:dyDescent="0.15">
      <c r="A101" s="7"/>
      <c r="E101"/>
      <c r="F101"/>
      <c r="G101"/>
      <c r="H101"/>
      <c r="I101"/>
      <c r="J101"/>
      <c r="K101"/>
      <c r="L101"/>
      <c r="M101"/>
      <c r="N101"/>
      <c r="S101"/>
      <c r="T101"/>
    </row>
    <row r="102" spans="1:20" x14ac:dyDescent="0.15">
      <c r="A102" s="7"/>
      <c r="E102"/>
      <c r="F102"/>
      <c r="G102"/>
      <c r="H102"/>
      <c r="I102"/>
      <c r="J102"/>
      <c r="K102"/>
      <c r="L102"/>
      <c r="M102"/>
      <c r="N102"/>
      <c r="S102"/>
      <c r="T102"/>
    </row>
    <row r="103" spans="1:20" x14ac:dyDescent="0.15">
      <c r="A103" s="7"/>
      <c r="E103"/>
      <c r="F103"/>
      <c r="G103"/>
      <c r="H103"/>
      <c r="I103"/>
      <c r="J103"/>
      <c r="K103"/>
      <c r="L103"/>
      <c r="M103"/>
      <c r="N103"/>
      <c r="S103"/>
      <c r="T103"/>
    </row>
    <row r="104" spans="1:20" x14ac:dyDescent="0.15">
      <c r="A104" s="7"/>
      <c r="E104"/>
      <c r="F104"/>
      <c r="G104"/>
      <c r="H104"/>
      <c r="I104"/>
      <c r="J104"/>
      <c r="K104"/>
      <c r="L104"/>
      <c r="M104"/>
      <c r="N104"/>
      <c r="S104"/>
      <c r="T104"/>
    </row>
    <row r="105" spans="1:20" x14ac:dyDescent="0.15">
      <c r="A105" s="7"/>
      <c r="E105"/>
      <c r="F105"/>
      <c r="G105"/>
      <c r="H105"/>
      <c r="I105"/>
      <c r="J105"/>
      <c r="K105"/>
      <c r="L105"/>
      <c r="M105"/>
      <c r="N105"/>
      <c r="S105"/>
      <c r="T105"/>
    </row>
    <row r="106" spans="1:20" x14ac:dyDescent="0.15">
      <c r="A106" s="7"/>
      <c r="E106"/>
      <c r="F106"/>
      <c r="G106"/>
      <c r="H106"/>
      <c r="I106"/>
      <c r="J106"/>
      <c r="K106"/>
      <c r="L106"/>
      <c r="M106"/>
      <c r="N106"/>
      <c r="S106"/>
      <c r="T106"/>
    </row>
    <row r="107" spans="1:20" x14ac:dyDescent="0.15">
      <c r="A107" s="7"/>
      <c r="E107"/>
      <c r="F107"/>
      <c r="G107"/>
      <c r="H107"/>
      <c r="I107"/>
      <c r="J107"/>
      <c r="K107"/>
      <c r="L107"/>
      <c r="M107"/>
      <c r="N107"/>
      <c r="S107"/>
      <c r="T107"/>
    </row>
    <row r="108" spans="1:20" x14ac:dyDescent="0.15">
      <c r="A108" s="7"/>
      <c r="E108"/>
      <c r="F108"/>
      <c r="G108"/>
      <c r="H108"/>
      <c r="I108"/>
      <c r="J108"/>
      <c r="K108"/>
      <c r="L108"/>
      <c r="M108"/>
      <c r="N108"/>
      <c r="S108"/>
      <c r="T108"/>
    </row>
    <row r="109" spans="1:20" x14ac:dyDescent="0.15">
      <c r="A109" s="7"/>
      <c r="E109"/>
      <c r="F109"/>
      <c r="G109"/>
      <c r="H109"/>
      <c r="I109"/>
      <c r="J109"/>
      <c r="K109"/>
      <c r="L109"/>
      <c r="M109"/>
      <c r="N109"/>
      <c r="S109"/>
      <c r="T109"/>
    </row>
    <row r="110" spans="1:20" x14ac:dyDescent="0.15">
      <c r="A110" s="7"/>
      <c r="E110"/>
      <c r="F110"/>
      <c r="G110"/>
      <c r="H110"/>
      <c r="I110"/>
      <c r="J110"/>
      <c r="K110"/>
      <c r="L110"/>
      <c r="M110"/>
      <c r="N110"/>
      <c r="S110"/>
      <c r="T110"/>
    </row>
    <row r="111" spans="1:20" x14ac:dyDescent="0.15">
      <c r="A111" s="7"/>
      <c r="E111"/>
      <c r="F111"/>
      <c r="G111"/>
      <c r="H111"/>
      <c r="I111"/>
      <c r="J111"/>
      <c r="K111"/>
      <c r="L111"/>
      <c r="M111"/>
      <c r="N111"/>
      <c r="S111"/>
      <c r="T111"/>
    </row>
    <row r="112" spans="1:20" x14ac:dyDescent="0.15">
      <c r="A112" s="7"/>
      <c r="E112"/>
      <c r="F112"/>
      <c r="G112"/>
      <c r="H112"/>
      <c r="I112"/>
      <c r="J112"/>
      <c r="K112"/>
      <c r="L112"/>
      <c r="M112"/>
      <c r="N112"/>
      <c r="S112"/>
      <c r="T112"/>
    </row>
    <row r="113" spans="1:20" x14ac:dyDescent="0.15">
      <c r="A113" s="7"/>
      <c r="E113"/>
      <c r="F113"/>
      <c r="G113"/>
      <c r="H113"/>
      <c r="I113"/>
      <c r="J113"/>
      <c r="K113"/>
      <c r="L113"/>
      <c r="M113"/>
      <c r="N113"/>
      <c r="S113"/>
      <c r="T113"/>
    </row>
    <row r="114" spans="1:20" x14ac:dyDescent="0.15">
      <c r="A114" s="7"/>
      <c r="E114"/>
      <c r="F114"/>
      <c r="G114"/>
      <c r="H114"/>
      <c r="I114"/>
      <c r="J114"/>
      <c r="K114"/>
      <c r="L114"/>
      <c r="M114"/>
      <c r="N114"/>
      <c r="S114"/>
      <c r="T114"/>
    </row>
    <row r="115" spans="1:20" x14ac:dyDescent="0.15">
      <c r="A115" s="7"/>
      <c r="E115"/>
      <c r="F115"/>
      <c r="G115"/>
      <c r="H115"/>
      <c r="I115"/>
      <c r="J115"/>
      <c r="K115"/>
      <c r="L115"/>
      <c r="M115"/>
      <c r="N115"/>
      <c r="S115"/>
      <c r="T115"/>
    </row>
    <row r="116" spans="1:20" x14ac:dyDescent="0.15">
      <c r="A116" s="7"/>
      <c r="E116"/>
      <c r="F116"/>
      <c r="G116"/>
      <c r="H116"/>
      <c r="I116"/>
      <c r="J116"/>
      <c r="K116"/>
      <c r="L116"/>
      <c r="M116"/>
      <c r="N116"/>
      <c r="S116"/>
      <c r="T116"/>
    </row>
    <row r="117" spans="1:20" x14ac:dyDescent="0.15">
      <c r="A117" s="7"/>
      <c r="E117"/>
      <c r="F117"/>
      <c r="G117"/>
      <c r="H117"/>
      <c r="I117"/>
      <c r="J117"/>
      <c r="K117"/>
      <c r="L117"/>
      <c r="M117"/>
      <c r="N117"/>
      <c r="S117"/>
      <c r="T117"/>
    </row>
    <row r="118" spans="1:20" x14ac:dyDescent="0.15">
      <c r="A118" s="7"/>
      <c r="E118"/>
      <c r="F118"/>
      <c r="G118"/>
      <c r="H118"/>
      <c r="I118"/>
      <c r="J118"/>
      <c r="K118"/>
      <c r="L118"/>
      <c r="M118"/>
      <c r="N118"/>
      <c r="S118"/>
      <c r="T118"/>
    </row>
    <row r="119" spans="1:20" x14ac:dyDescent="0.15">
      <c r="A119" s="7"/>
      <c r="E119"/>
      <c r="F119"/>
      <c r="G119"/>
      <c r="H119"/>
      <c r="I119"/>
      <c r="J119"/>
      <c r="K119"/>
      <c r="L119"/>
      <c r="M119"/>
      <c r="N119"/>
      <c r="S119"/>
      <c r="T119"/>
    </row>
    <row r="120" spans="1:20" x14ac:dyDescent="0.15">
      <c r="A120" s="7"/>
      <c r="E120"/>
      <c r="F120"/>
      <c r="G120"/>
      <c r="H120"/>
      <c r="I120"/>
      <c r="J120"/>
      <c r="K120"/>
      <c r="L120"/>
      <c r="M120"/>
      <c r="N120"/>
      <c r="S120"/>
      <c r="T120"/>
    </row>
    <row r="121" spans="1:20" x14ac:dyDescent="0.15">
      <c r="A121" s="7"/>
      <c r="E121"/>
      <c r="F121"/>
      <c r="G121"/>
      <c r="H121"/>
      <c r="I121"/>
      <c r="J121"/>
      <c r="K121"/>
      <c r="L121"/>
      <c r="M121"/>
      <c r="N121"/>
      <c r="S121"/>
      <c r="T121"/>
    </row>
    <row r="122" spans="1:20" x14ac:dyDescent="0.15">
      <c r="A122" s="7"/>
      <c r="E122"/>
      <c r="F122"/>
      <c r="G122"/>
      <c r="H122"/>
      <c r="I122"/>
      <c r="J122"/>
      <c r="K122"/>
      <c r="L122"/>
      <c r="M122"/>
      <c r="N122"/>
      <c r="S122"/>
      <c r="T122"/>
    </row>
    <row r="123" spans="1:20" x14ac:dyDescent="0.15">
      <c r="A123" s="7"/>
      <c r="E123"/>
      <c r="F123"/>
      <c r="G123"/>
      <c r="H123"/>
      <c r="I123"/>
      <c r="J123"/>
      <c r="K123"/>
      <c r="L123"/>
      <c r="M123"/>
      <c r="N123"/>
      <c r="S123"/>
      <c r="T123"/>
    </row>
    <row r="124" spans="1:20" x14ac:dyDescent="0.15">
      <c r="A124" s="7"/>
      <c r="E124"/>
      <c r="F124"/>
      <c r="G124"/>
      <c r="H124"/>
      <c r="I124"/>
      <c r="J124"/>
      <c r="K124"/>
      <c r="L124"/>
      <c r="M124"/>
      <c r="N124"/>
      <c r="S124"/>
      <c r="T124"/>
    </row>
    <row r="125" spans="1:20" x14ac:dyDescent="0.15">
      <c r="A125" s="7"/>
      <c r="E125"/>
      <c r="F125"/>
      <c r="G125"/>
      <c r="H125"/>
      <c r="I125"/>
      <c r="J125"/>
      <c r="K125"/>
      <c r="L125"/>
      <c r="M125"/>
      <c r="N125"/>
      <c r="S125"/>
      <c r="T125"/>
    </row>
    <row r="126" spans="1:20" x14ac:dyDescent="0.15">
      <c r="A126" s="7"/>
      <c r="E126"/>
      <c r="F126"/>
      <c r="G126"/>
      <c r="H126"/>
      <c r="I126"/>
      <c r="J126"/>
      <c r="K126"/>
      <c r="L126"/>
      <c r="M126"/>
      <c r="N126"/>
      <c r="S126"/>
      <c r="T126"/>
    </row>
    <row r="127" spans="1:20" x14ac:dyDescent="0.15">
      <c r="A127" s="7"/>
      <c r="E127"/>
      <c r="F127"/>
      <c r="G127"/>
      <c r="H127"/>
      <c r="I127"/>
      <c r="J127"/>
      <c r="K127"/>
      <c r="L127"/>
      <c r="M127"/>
      <c r="N127"/>
      <c r="S127"/>
      <c r="T127"/>
    </row>
    <row r="128" spans="1:20" x14ac:dyDescent="0.15">
      <c r="A128" s="7"/>
      <c r="E128"/>
      <c r="F128"/>
      <c r="G128"/>
      <c r="H128"/>
      <c r="I128"/>
      <c r="J128"/>
      <c r="K128"/>
      <c r="L128"/>
      <c r="M128"/>
      <c r="N128"/>
      <c r="S128"/>
      <c r="T128"/>
    </row>
    <row r="129" spans="1:20" x14ac:dyDescent="0.15">
      <c r="A129" s="7"/>
      <c r="E129"/>
      <c r="F129"/>
      <c r="G129"/>
      <c r="H129"/>
      <c r="I129"/>
      <c r="J129"/>
      <c r="K129"/>
      <c r="L129"/>
      <c r="M129"/>
      <c r="N129"/>
      <c r="S129"/>
      <c r="T129"/>
    </row>
    <row r="130" spans="1:20" x14ac:dyDescent="0.15">
      <c r="A130" s="7"/>
      <c r="E130"/>
      <c r="F130"/>
      <c r="G130"/>
      <c r="H130"/>
      <c r="I130"/>
      <c r="J130"/>
      <c r="K130"/>
      <c r="L130"/>
      <c r="M130"/>
      <c r="N130"/>
      <c r="S130"/>
      <c r="T130"/>
    </row>
    <row r="131" spans="1:20" x14ac:dyDescent="0.15">
      <c r="A131" s="7"/>
      <c r="E131"/>
      <c r="F131"/>
      <c r="G131"/>
      <c r="H131"/>
      <c r="I131"/>
      <c r="J131"/>
      <c r="K131"/>
      <c r="L131"/>
      <c r="M131"/>
      <c r="N131"/>
      <c r="S131"/>
      <c r="T131"/>
    </row>
    <row r="132" spans="1:20" x14ac:dyDescent="0.15">
      <c r="A132" s="7"/>
      <c r="E132"/>
      <c r="F132"/>
      <c r="G132"/>
      <c r="H132"/>
      <c r="I132"/>
      <c r="J132"/>
      <c r="K132"/>
      <c r="L132"/>
      <c r="M132"/>
      <c r="N132"/>
      <c r="S132"/>
      <c r="T132"/>
    </row>
    <row r="133" spans="1:20" x14ac:dyDescent="0.15">
      <c r="A133" s="7"/>
      <c r="E133"/>
      <c r="F133"/>
      <c r="G133"/>
      <c r="H133"/>
      <c r="I133"/>
      <c r="J133"/>
      <c r="K133"/>
      <c r="L133"/>
      <c r="M133"/>
      <c r="N133"/>
      <c r="S133"/>
      <c r="T133"/>
    </row>
    <row r="134" spans="1:20" x14ac:dyDescent="0.15">
      <c r="A134" s="7"/>
      <c r="E134"/>
      <c r="F134"/>
      <c r="G134"/>
      <c r="H134"/>
      <c r="I134"/>
      <c r="J134"/>
      <c r="K134"/>
      <c r="L134"/>
      <c r="M134"/>
      <c r="N134"/>
      <c r="S134"/>
      <c r="T134"/>
    </row>
    <row r="135" spans="1:20" x14ac:dyDescent="0.15">
      <c r="A135" s="7"/>
      <c r="E135"/>
      <c r="F135"/>
      <c r="G135"/>
      <c r="H135"/>
      <c r="I135"/>
      <c r="J135"/>
      <c r="K135"/>
      <c r="L135"/>
      <c r="M135"/>
      <c r="N135"/>
      <c r="S135"/>
      <c r="T135"/>
    </row>
    <row r="136" spans="1:20" x14ac:dyDescent="0.15">
      <c r="A136" s="7"/>
      <c r="E136"/>
      <c r="F136"/>
      <c r="G136"/>
      <c r="H136"/>
      <c r="I136"/>
      <c r="J136"/>
      <c r="K136"/>
      <c r="L136"/>
      <c r="M136"/>
      <c r="N136"/>
      <c r="S136"/>
      <c r="T136"/>
    </row>
    <row r="137" spans="1:20" x14ac:dyDescent="0.15">
      <c r="A137" s="7"/>
      <c r="E137"/>
      <c r="F137"/>
      <c r="G137"/>
      <c r="H137"/>
      <c r="I137"/>
      <c r="J137"/>
      <c r="K137"/>
      <c r="L137"/>
      <c r="M137"/>
      <c r="N137"/>
      <c r="S137"/>
      <c r="T137"/>
    </row>
    <row r="138" spans="1:20" x14ac:dyDescent="0.15">
      <c r="A138" s="7"/>
      <c r="E138"/>
      <c r="F138"/>
      <c r="G138"/>
      <c r="H138"/>
      <c r="I138"/>
      <c r="J138"/>
      <c r="K138"/>
      <c r="L138"/>
      <c r="M138"/>
      <c r="N138"/>
      <c r="S138"/>
      <c r="T138"/>
    </row>
    <row r="139" spans="1:20" x14ac:dyDescent="0.15">
      <c r="A139" s="7"/>
      <c r="E139"/>
      <c r="F139"/>
      <c r="G139"/>
      <c r="H139"/>
      <c r="I139"/>
      <c r="J139"/>
      <c r="K139"/>
      <c r="L139"/>
      <c r="M139"/>
      <c r="N139"/>
      <c r="S139"/>
      <c r="T139"/>
    </row>
    <row r="140" spans="1:20" x14ac:dyDescent="0.15">
      <c r="A140" s="7"/>
      <c r="E140"/>
      <c r="F140"/>
      <c r="G140"/>
      <c r="H140"/>
      <c r="I140"/>
      <c r="J140"/>
      <c r="K140"/>
      <c r="L140"/>
      <c r="M140"/>
      <c r="N140"/>
      <c r="S140"/>
      <c r="T140"/>
    </row>
    <row r="141" spans="1:20" x14ac:dyDescent="0.15">
      <c r="A141" s="7"/>
      <c r="E141"/>
      <c r="F141"/>
      <c r="G141"/>
      <c r="H141"/>
      <c r="I141"/>
      <c r="J141"/>
      <c r="K141"/>
      <c r="L141"/>
      <c r="M141"/>
      <c r="N141"/>
      <c r="S141"/>
      <c r="T141"/>
    </row>
    <row r="142" spans="1:20" x14ac:dyDescent="0.15">
      <c r="A142" s="7"/>
      <c r="E142"/>
      <c r="F142"/>
      <c r="G142"/>
      <c r="H142"/>
      <c r="I142"/>
      <c r="J142"/>
      <c r="K142"/>
      <c r="L142"/>
      <c r="M142"/>
      <c r="N142"/>
      <c r="S142"/>
      <c r="T142"/>
    </row>
    <row r="143" spans="1:20" x14ac:dyDescent="0.15">
      <c r="A143" s="7"/>
      <c r="E143"/>
      <c r="F143"/>
      <c r="G143"/>
      <c r="H143"/>
      <c r="I143"/>
      <c r="J143"/>
      <c r="K143"/>
      <c r="L143"/>
      <c r="M143"/>
      <c r="N143"/>
      <c r="S143"/>
      <c r="T143"/>
    </row>
    <row r="144" spans="1:20" x14ac:dyDescent="0.15">
      <c r="A144" s="7"/>
      <c r="E144"/>
      <c r="F144"/>
      <c r="G144"/>
      <c r="H144"/>
      <c r="I144"/>
      <c r="J144"/>
      <c r="K144"/>
      <c r="L144"/>
      <c r="M144"/>
      <c r="N144"/>
      <c r="S144"/>
      <c r="T144"/>
    </row>
    <row r="145" spans="1:20" x14ac:dyDescent="0.15">
      <c r="A145" s="7"/>
      <c r="E145"/>
      <c r="F145"/>
      <c r="G145"/>
      <c r="H145"/>
      <c r="I145"/>
      <c r="J145"/>
      <c r="K145"/>
      <c r="L145"/>
      <c r="M145"/>
      <c r="N145"/>
      <c r="S145"/>
      <c r="T145"/>
    </row>
    <row r="146" spans="1:20" x14ac:dyDescent="0.15">
      <c r="A146" s="7"/>
      <c r="E146"/>
      <c r="F146"/>
      <c r="G146"/>
      <c r="H146"/>
      <c r="I146"/>
      <c r="J146"/>
      <c r="K146"/>
      <c r="L146"/>
      <c r="M146"/>
      <c r="N146"/>
      <c r="S146"/>
      <c r="T146"/>
    </row>
    <row r="147" spans="1:20" x14ac:dyDescent="0.15">
      <c r="A147" s="7"/>
      <c r="E147"/>
      <c r="F147"/>
      <c r="G147"/>
      <c r="H147"/>
      <c r="I147"/>
      <c r="J147"/>
      <c r="K147"/>
      <c r="L147"/>
      <c r="M147"/>
      <c r="N147"/>
      <c r="S147"/>
      <c r="T147"/>
    </row>
    <row r="148" spans="1:20" x14ac:dyDescent="0.15">
      <c r="A148" s="7"/>
      <c r="E148"/>
      <c r="F148"/>
      <c r="G148"/>
      <c r="H148"/>
      <c r="I148"/>
      <c r="J148"/>
      <c r="K148"/>
      <c r="L148"/>
      <c r="M148"/>
      <c r="N148"/>
      <c r="S148"/>
      <c r="T148"/>
    </row>
    <row r="149" spans="1:20" x14ac:dyDescent="0.15">
      <c r="A149" s="7"/>
      <c r="E149"/>
      <c r="F149"/>
      <c r="G149"/>
      <c r="H149"/>
      <c r="I149"/>
      <c r="J149"/>
      <c r="K149"/>
      <c r="L149"/>
      <c r="M149"/>
      <c r="N149"/>
      <c r="S149"/>
      <c r="T149"/>
    </row>
    <row r="150" spans="1:20" x14ac:dyDescent="0.15">
      <c r="A150" s="7"/>
      <c r="E150"/>
      <c r="F150"/>
      <c r="G150"/>
      <c r="H150"/>
      <c r="I150"/>
      <c r="J150"/>
      <c r="K150"/>
      <c r="L150"/>
      <c r="M150"/>
      <c r="N150"/>
      <c r="S150"/>
      <c r="T150"/>
    </row>
    <row r="151" spans="1:20" x14ac:dyDescent="0.15">
      <c r="A151" s="7"/>
      <c r="E151"/>
      <c r="F151"/>
      <c r="G151"/>
      <c r="H151"/>
      <c r="I151"/>
      <c r="J151"/>
      <c r="K151"/>
      <c r="L151"/>
      <c r="M151"/>
      <c r="N151"/>
      <c r="S151"/>
      <c r="T151"/>
    </row>
    <row r="152" spans="1:20" x14ac:dyDescent="0.15">
      <c r="A152" s="7"/>
      <c r="E152"/>
      <c r="F152"/>
      <c r="G152"/>
      <c r="H152"/>
      <c r="I152"/>
      <c r="J152"/>
      <c r="K152"/>
      <c r="L152"/>
      <c r="M152"/>
      <c r="N152"/>
      <c r="S152"/>
      <c r="T152"/>
    </row>
    <row r="153" spans="1:20" x14ac:dyDescent="0.15">
      <c r="A153" s="7"/>
      <c r="E153"/>
      <c r="F153"/>
      <c r="G153"/>
      <c r="H153"/>
      <c r="I153"/>
      <c r="J153"/>
      <c r="K153"/>
      <c r="L153"/>
      <c r="M153"/>
      <c r="N153"/>
      <c r="S153"/>
      <c r="T153"/>
    </row>
    <row r="154" spans="1:20" x14ac:dyDescent="0.15">
      <c r="A154" s="7"/>
      <c r="E154"/>
      <c r="F154"/>
      <c r="G154"/>
      <c r="H154"/>
      <c r="I154"/>
      <c r="J154"/>
      <c r="K154"/>
      <c r="L154"/>
      <c r="M154"/>
      <c r="N154"/>
      <c r="S154"/>
      <c r="T154"/>
    </row>
    <row r="155" spans="1:20" x14ac:dyDescent="0.15">
      <c r="A155" s="7"/>
      <c r="E155"/>
      <c r="F155"/>
      <c r="G155"/>
      <c r="H155"/>
      <c r="I155"/>
      <c r="J155"/>
      <c r="K155"/>
      <c r="L155"/>
      <c r="M155"/>
      <c r="N155"/>
      <c r="S155"/>
      <c r="T155"/>
    </row>
    <row r="156" spans="1:20" x14ac:dyDescent="0.15">
      <c r="A156" s="7"/>
      <c r="E156"/>
      <c r="F156"/>
      <c r="G156"/>
      <c r="H156"/>
      <c r="I156"/>
      <c r="J156"/>
      <c r="K156"/>
      <c r="L156"/>
      <c r="M156"/>
      <c r="N156"/>
      <c r="S156"/>
      <c r="T156"/>
    </row>
    <row r="157" spans="1:20" x14ac:dyDescent="0.15">
      <c r="A157" s="7"/>
      <c r="E157"/>
      <c r="F157"/>
      <c r="G157"/>
      <c r="H157"/>
      <c r="I157"/>
      <c r="J157"/>
      <c r="K157"/>
      <c r="L157"/>
      <c r="M157"/>
      <c r="N157"/>
      <c r="S157"/>
      <c r="T157"/>
    </row>
    <row r="158" spans="1:20" x14ac:dyDescent="0.15">
      <c r="A158" s="7"/>
      <c r="E158"/>
      <c r="F158"/>
      <c r="G158"/>
      <c r="H158"/>
      <c r="I158"/>
      <c r="J158"/>
      <c r="K158"/>
      <c r="L158"/>
      <c r="M158"/>
      <c r="N158"/>
      <c r="S158"/>
      <c r="T158"/>
    </row>
    <row r="159" spans="1:20" x14ac:dyDescent="0.15">
      <c r="A159" s="7"/>
      <c r="E159"/>
      <c r="F159"/>
      <c r="G159"/>
      <c r="H159"/>
      <c r="I159"/>
      <c r="J159"/>
      <c r="K159"/>
      <c r="L159"/>
      <c r="M159"/>
      <c r="N159"/>
      <c r="S159"/>
      <c r="T159"/>
    </row>
    <row r="160" spans="1:20" x14ac:dyDescent="0.15">
      <c r="A160" s="7"/>
      <c r="E160"/>
      <c r="F160"/>
      <c r="G160"/>
      <c r="H160"/>
      <c r="I160"/>
      <c r="J160"/>
      <c r="K160"/>
      <c r="L160"/>
      <c r="M160"/>
      <c r="N160"/>
      <c r="S160"/>
      <c r="T160"/>
    </row>
    <row r="161" spans="1:20" x14ac:dyDescent="0.15">
      <c r="A161" s="7"/>
      <c r="E161"/>
      <c r="F161"/>
      <c r="G161"/>
      <c r="H161"/>
      <c r="I161"/>
      <c r="J161"/>
      <c r="K161"/>
      <c r="L161"/>
      <c r="M161"/>
      <c r="N161"/>
      <c r="S161"/>
      <c r="T161"/>
    </row>
    <row r="162" spans="1:20" x14ac:dyDescent="0.15">
      <c r="A162" s="7"/>
      <c r="E162"/>
      <c r="F162"/>
      <c r="G162"/>
      <c r="H162"/>
      <c r="I162"/>
      <c r="J162"/>
      <c r="K162"/>
      <c r="L162"/>
      <c r="M162"/>
      <c r="N162"/>
      <c r="S162"/>
      <c r="T162"/>
    </row>
    <row r="163" spans="1:20" x14ac:dyDescent="0.15">
      <c r="A163" s="7"/>
      <c r="E163"/>
      <c r="F163"/>
      <c r="G163"/>
      <c r="H163"/>
      <c r="I163"/>
      <c r="J163"/>
      <c r="K163"/>
      <c r="L163"/>
      <c r="M163"/>
      <c r="N163"/>
      <c r="S163"/>
      <c r="T163"/>
    </row>
    <row r="164" spans="1:20" x14ac:dyDescent="0.15">
      <c r="A164" s="7"/>
      <c r="E164"/>
      <c r="F164"/>
      <c r="G164"/>
      <c r="H164"/>
      <c r="I164"/>
      <c r="J164"/>
      <c r="K164"/>
      <c r="L164"/>
      <c r="M164"/>
      <c r="N164"/>
      <c r="S164"/>
      <c r="T164"/>
    </row>
    <row r="165" spans="1:20" x14ac:dyDescent="0.15">
      <c r="A165" s="7"/>
      <c r="E165"/>
      <c r="F165"/>
      <c r="G165"/>
      <c r="H165"/>
      <c r="I165"/>
      <c r="J165"/>
      <c r="K165"/>
      <c r="L165"/>
      <c r="M165"/>
      <c r="N165"/>
      <c r="S165"/>
      <c r="T165"/>
    </row>
    <row r="166" spans="1:20" x14ac:dyDescent="0.15">
      <c r="A166" s="7"/>
      <c r="E166"/>
      <c r="F166"/>
      <c r="G166"/>
      <c r="H166"/>
      <c r="I166"/>
      <c r="J166"/>
      <c r="K166"/>
      <c r="L166"/>
      <c r="M166"/>
      <c r="N166"/>
      <c r="S166"/>
      <c r="T166"/>
    </row>
    <row r="167" spans="1:20" x14ac:dyDescent="0.15">
      <c r="A167" s="7"/>
      <c r="E167"/>
      <c r="F167"/>
      <c r="G167"/>
      <c r="H167"/>
      <c r="I167"/>
      <c r="J167"/>
      <c r="K167"/>
      <c r="L167"/>
      <c r="M167"/>
      <c r="N167"/>
      <c r="S167"/>
      <c r="T167"/>
    </row>
    <row r="168" spans="1:20" x14ac:dyDescent="0.15">
      <c r="A168" s="7"/>
      <c r="E168"/>
      <c r="F168"/>
      <c r="G168"/>
      <c r="H168"/>
      <c r="I168"/>
      <c r="J168"/>
      <c r="K168"/>
      <c r="L168"/>
      <c r="M168"/>
      <c r="N168"/>
      <c r="S168"/>
      <c r="T168"/>
    </row>
    <row r="169" spans="1:20" x14ac:dyDescent="0.15">
      <c r="A169" s="7"/>
      <c r="E169"/>
      <c r="F169"/>
      <c r="G169"/>
      <c r="H169"/>
      <c r="I169"/>
      <c r="J169"/>
      <c r="K169"/>
      <c r="L169"/>
      <c r="M169"/>
      <c r="N169"/>
      <c r="S169"/>
      <c r="T169"/>
    </row>
    <row r="170" spans="1:20" x14ac:dyDescent="0.15">
      <c r="A170" s="7"/>
      <c r="E170"/>
      <c r="F170"/>
      <c r="G170"/>
      <c r="H170"/>
      <c r="I170"/>
      <c r="J170"/>
      <c r="K170"/>
      <c r="L170"/>
      <c r="M170"/>
      <c r="N170"/>
      <c r="S170"/>
      <c r="T170"/>
    </row>
    <row r="171" spans="1:20" x14ac:dyDescent="0.15">
      <c r="A171" s="7"/>
      <c r="E171"/>
      <c r="F171"/>
      <c r="G171"/>
      <c r="H171"/>
      <c r="I171"/>
      <c r="J171"/>
      <c r="K171"/>
      <c r="L171"/>
      <c r="M171"/>
      <c r="N171"/>
      <c r="S171"/>
      <c r="T171"/>
    </row>
    <row r="172" spans="1:20" x14ac:dyDescent="0.15">
      <c r="A172" s="7"/>
      <c r="E172"/>
      <c r="F172"/>
      <c r="G172"/>
      <c r="H172"/>
      <c r="I172"/>
      <c r="J172"/>
      <c r="K172"/>
      <c r="L172"/>
      <c r="M172"/>
      <c r="N172"/>
      <c r="S172"/>
      <c r="T172"/>
    </row>
    <row r="173" spans="1:20" x14ac:dyDescent="0.15">
      <c r="A173" s="7"/>
      <c r="E173"/>
      <c r="F173"/>
      <c r="G173"/>
      <c r="H173"/>
      <c r="I173"/>
      <c r="J173"/>
      <c r="K173"/>
      <c r="L173"/>
      <c r="M173"/>
      <c r="N173"/>
      <c r="S173"/>
      <c r="T173"/>
    </row>
    <row r="174" spans="1:20" x14ac:dyDescent="0.15">
      <c r="A174" s="7"/>
      <c r="E174"/>
      <c r="F174"/>
      <c r="G174"/>
      <c r="H174"/>
      <c r="I174"/>
      <c r="J174"/>
      <c r="K174"/>
      <c r="L174"/>
      <c r="M174"/>
      <c r="N174"/>
      <c r="S174"/>
      <c r="T174"/>
    </row>
    <row r="175" spans="1:20" x14ac:dyDescent="0.15">
      <c r="A175" s="7"/>
      <c r="E175"/>
      <c r="F175"/>
      <c r="G175"/>
      <c r="H175"/>
      <c r="I175"/>
      <c r="J175"/>
      <c r="K175"/>
      <c r="L175"/>
      <c r="M175"/>
      <c r="N175"/>
      <c r="S175"/>
      <c r="T175"/>
    </row>
    <row r="176" spans="1:20" x14ac:dyDescent="0.15">
      <c r="A176" s="7"/>
      <c r="E176"/>
      <c r="F176"/>
      <c r="G176"/>
      <c r="H176"/>
      <c r="I176"/>
      <c r="J176"/>
      <c r="K176"/>
      <c r="L176"/>
      <c r="M176"/>
      <c r="N176"/>
      <c r="S176"/>
      <c r="T176"/>
    </row>
    <row r="177" spans="1:20" x14ac:dyDescent="0.15">
      <c r="A177" s="7"/>
      <c r="E177"/>
      <c r="F177"/>
      <c r="G177"/>
      <c r="H177"/>
      <c r="I177"/>
      <c r="J177"/>
      <c r="K177"/>
      <c r="L177"/>
      <c r="M177"/>
      <c r="N177"/>
      <c r="S177"/>
      <c r="T177"/>
    </row>
    <row r="178" spans="1:20" x14ac:dyDescent="0.15">
      <c r="A178" s="7"/>
      <c r="E178"/>
      <c r="F178"/>
      <c r="G178"/>
      <c r="H178"/>
      <c r="I178"/>
      <c r="J178"/>
      <c r="K178"/>
      <c r="L178"/>
      <c r="M178"/>
      <c r="N178"/>
    </row>
    <row r="179" spans="1:20" x14ac:dyDescent="0.15">
      <c r="A179" s="7"/>
      <c r="E179"/>
      <c r="F179"/>
      <c r="G179"/>
      <c r="H179"/>
      <c r="I179"/>
      <c r="J179"/>
      <c r="K179"/>
      <c r="L179"/>
      <c r="M179"/>
      <c r="N179"/>
    </row>
    <row r="180" spans="1:20" x14ac:dyDescent="0.15">
      <c r="A180" s="7"/>
      <c r="E180"/>
      <c r="F180"/>
      <c r="G180"/>
      <c r="H180"/>
      <c r="I180"/>
      <c r="J180"/>
      <c r="K180"/>
      <c r="L180"/>
      <c r="M180"/>
      <c r="N180"/>
    </row>
    <row r="181" spans="1:20" x14ac:dyDescent="0.15">
      <c r="A181" s="7"/>
      <c r="E181"/>
      <c r="F181"/>
      <c r="G181"/>
      <c r="H181"/>
      <c r="I181"/>
      <c r="J181"/>
      <c r="K181"/>
      <c r="L181"/>
      <c r="M181"/>
      <c r="N181"/>
    </row>
    <row r="182" spans="1:20" x14ac:dyDescent="0.15">
      <c r="A182" s="7"/>
      <c r="E182"/>
      <c r="F182"/>
      <c r="G182"/>
      <c r="H182"/>
      <c r="I182"/>
      <c r="J182"/>
      <c r="K182"/>
      <c r="L182"/>
      <c r="M182"/>
      <c r="N182"/>
    </row>
    <row r="183" spans="1:20" x14ac:dyDescent="0.15">
      <c r="A183" s="7"/>
      <c r="E183"/>
      <c r="F183"/>
      <c r="G183"/>
      <c r="H183"/>
      <c r="I183"/>
      <c r="J183"/>
      <c r="K183"/>
      <c r="L183"/>
      <c r="M183"/>
      <c r="N183"/>
    </row>
    <row r="184" spans="1:20" x14ac:dyDescent="0.15">
      <c r="A184" s="7"/>
      <c r="E184"/>
      <c r="F184"/>
      <c r="G184"/>
      <c r="H184"/>
      <c r="I184"/>
      <c r="J184"/>
      <c r="K184"/>
      <c r="L184"/>
      <c r="M184"/>
      <c r="N184"/>
    </row>
    <row r="185" spans="1:20" x14ac:dyDescent="0.15">
      <c r="A185" s="7"/>
      <c r="E185"/>
      <c r="F185"/>
      <c r="G185"/>
      <c r="H185"/>
      <c r="I185"/>
      <c r="J185"/>
      <c r="K185"/>
      <c r="L185"/>
      <c r="M185"/>
      <c r="N185"/>
    </row>
    <row r="186" spans="1:20" x14ac:dyDescent="0.15">
      <c r="A186" s="7"/>
      <c r="E186"/>
      <c r="F186"/>
      <c r="G186"/>
      <c r="H186"/>
      <c r="I186"/>
      <c r="J186"/>
      <c r="K186"/>
      <c r="L186"/>
      <c r="M186"/>
      <c r="N186"/>
    </row>
    <row r="187" spans="1:20" x14ac:dyDescent="0.15">
      <c r="A187" s="7"/>
      <c r="E187"/>
      <c r="F187"/>
      <c r="G187"/>
      <c r="H187"/>
      <c r="I187"/>
      <c r="J187"/>
      <c r="K187"/>
      <c r="L187"/>
      <c r="M187"/>
      <c r="N187"/>
    </row>
    <row r="188" spans="1:20" x14ac:dyDescent="0.15">
      <c r="A188" s="7"/>
      <c r="E188"/>
      <c r="F188"/>
      <c r="G188"/>
      <c r="H188"/>
      <c r="I188"/>
      <c r="J188"/>
      <c r="K188"/>
      <c r="L188"/>
      <c r="M188"/>
      <c r="N188"/>
    </row>
    <row r="189" spans="1:20" x14ac:dyDescent="0.15">
      <c r="A189" s="7"/>
      <c r="E189"/>
      <c r="F189"/>
      <c r="G189"/>
      <c r="H189"/>
      <c r="I189"/>
      <c r="J189"/>
      <c r="K189"/>
      <c r="L189"/>
      <c r="M189"/>
      <c r="N189"/>
    </row>
    <row r="190" spans="1:20" x14ac:dyDescent="0.15">
      <c r="A190" s="7"/>
      <c r="E190"/>
      <c r="F190"/>
      <c r="G190"/>
      <c r="H190"/>
      <c r="I190"/>
      <c r="J190"/>
      <c r="K190"/>
      <c r="L190"/>
      <c r="M190"/>
      <c r="N190"/>
    </row>
    <row r="191" spans="1:20" x14ac:dyDescent="0.15">
      <c r="A191" s="7"/>
      <c r="E191"/>
      <c r="F191"/>
      <c r="G191"/>
      <c r="H191"/>
      <c r="I191"/>
      <c r="J191"/>
      <c r="K191"/>
      <c r="L191"/>
      <c r="M191"/>
      <c r="N191"/>
    </row>
    <row r="192" spans="1:20" x14ac:dyDescent="0.15">
      <c r="A192" s="7"/>
      <c r="E192"/>
      <c r="F192"/>
      <c r="G192"/>
      <c r="H192"/>
      <c r="I192"/>
      <c r="J192"/>
      <c r="K192"/>
      <c r="L192"/>
      <c r="M192"/>
      <c r="N192"/>
    </row>
    <row r="193" spans="1:14" x14ac:dyDescent="0.15">
      <c r="A193" s="7"/>
      <c r="E193"/>
      <c r="F193"/>
      <c r="G193"/>
      <c r="H193"/>
      <c r="I193"/>
      <c r="J193"/>
      <c r="K193"/>
      <c r="L193"/>
      <c r="M193"/>
      <c r="N193"/>
    </row>
    <row r="194" spans="1:14" x14ac:dyDescent="0.15">
      <c r="A194" s="7"/>
      <c r="E194"/>
      <c r="F194"/>
      <c r="G194"/>
      <c r="H194"/>
      <c r="I194"/>
      <c r="J194"/>
      <c r="K194"/>
      <c r="L194"/>
      <c r="M194"/>
      <c r="N194"/>
    </row>
    <row r="195" spans="1:14" x14ac:dyDescent="0.15">
      <c r="A195" s="7"/>
      <c r="E195"/>
      <c r="F195"/>
      <c r="G195"/>
      <c r="H195"/>
      <c r="I195"/>
      <c r="J195"/>
      <c r="K195"/>
      <c r="L195"/>
      <c r="M195"/>
      <c r="N195"/>
    </row>
    <row r="196" spans="1:14" x14ac:dyDescent="0.15">
      <c r="A196" s="7"/>
      <c r="E196"/>
      <c r="F196"/>
      <c r="G196"/>
      <c r="H196"/>
      <c r="I196"/>
      <c r="J196"/>
      <c r="K196"/>
      <c r="L196"/>
      <c r="M196"/>
      <c r="N196"/>
    </row>
    <row r="197" spans="1:14" x14ac:dyDescent="0.15">
      <c r="A197" s="7"/>
      <c r="E197"/>
      <c r="F197"/>
      <c r="G197"/>
      <c r="H197"/>
      <c r="I197"/>
      <c r="J197"/>
      <c r="K197"/>
      <c r="L197"/>
      <c r="M197"/>
      <c r="N197"/>
    </row>
    <row r="198" spans="1:14" x14ac:dyDescent="0.15">
      <c r="A198" s="7"/>
      <c r="E198"/>
      <c r="F198"/>
      <c r="G198"/>
      <c r="H198"/>
      <c r="I198"/>
      <c r="J198"/>
      <c r="K198"/>
      <c r="L198"/>
      <c r="M198"/>
      <c r="N198"/>
    </row>
    <row r="199" spans="1:14" x14ac:dyDescent="0.15">
      <c r="A199" s="7"/>
      <c r="E199"/>
      <c r="F199"/>
      <c r="G199"/>
      <c r="H199"/>
      <c r="I199"/>
      <c r="J199"/>
      <c r="K199"/>
      <c r="L199"/>
      <c r="M199"/>
      <c r="N199"/>
    </row>
    <row r="200" spans="1:14" x14ac:dyDescent="0.15">
      <c r="A200" s="7"/>
      <c r="E200"/>
      <c r="F200"/>
      <c r="G200"/>
      <c r="H200"/>
      <c r="I200"/>
      <c r="J200"/>
      <c r="K200"/>
      <c r="L200"/>
      <c r="M200"/>
      <c r="N200"/>
    </row>
    <row r="201" spans="1:14" x14ac:dyDescent="0.15">
      <c r="A201" s="7"/>
      <c r="E201"/>
      <c r="F201"/>
      <c r="G201"/>
      <c r="H201"/>
      <c r="I201"/>
      <c r="J201"/>
      <c r="K201"/>
      <c r="L201"/>
      <c r="M201"/>
      <c r="N201"/>
    </row>
    <row r="202" spans="1:14" x14ac:dyDescent="0.15">
      <c r="A202" s="7"/>
      <c r="E202"/>
      <c r="F202"/>
      <c r="G202"/>
      <c r="H202"/>
      <c r="I202"/>
      <c r="J202"/>
      <c r="K202"/>
      <c r="L202"/>
      <c r="M202"/>
      <c r="N202"/>
    </row>
    <row r="203" spans="1:14" x14ac:dyDescent="0.15">
      <c r="A203" s="7"/>
      <c r="E203"/>
      <c r="F203"/>
      <c r="G203"/>
      <c r="H203"/>
      <c r="I203"/>
      <c r="J203"/>
      <c r="K203"/>
      <c r="L203"/>
      <c r="M203"/>
      <c r="N203"/>
    </row>
    <row r="204" spans="1:14" x14ac:dyDescent="0.15">
      <c r="A204" s="7"/>
      <c r="E204"/>
      <c r="F204"/>
      <c r="G204"/>
      <c r="H204"/>
      <c r="I204"/>
      <c r="J204"/>
      <c r="K204"/>
      <c r="L204"/>
      <c r="M204"/>
      <c r="N204"/>
    </row>
    <row r="205" spans="1:14" x14ac:dyDescent="0.15">
      <c r="A205" s="7"/>
      <c r="E205"/>
      <c r="F205"/>
      <c r="G205"/>
      <c r="H205"/>
      <c r="I205"/>
      <c r="J205"/>
      <c r="K205"/>
      <c r="L205"/>
      <c r="M205"/>
      <c r="N205"/>
    </row>
    <row r="206" spans="1:14" x14ac:dyDescent="0.15">
      <c r="A206" s="7"/>
      <c r="E206"/>
      <c r="F206"/>
      <c r="G206"/>
      <c r="H206"/>
      <c r="I206"/>
      <c r="J206"/>
      <c r="K206"/>
      <c r="L206"/>
      <c r="M206"/>
      <c r="N206"/>
    </row>
    <row r="207" spans="1:14" x14ac:dyDescent="0.15">
      <c r="A207" s="7"/>
      <c r="E207"/>
      <c r="F207"/>
      <c r="G207"/>
      <c r="H207"/>
      <c r="I207"/>
      <c r="J207"/>
      <c r="K207"/>
      <c r="L207"/>
      <c r="M207"/>
      <c r="N207"/>
    </row>
    <row r="208" spans="1:14" x14ac:dyDescent="0.15">
      <c r="A208" s="7"/>
      <c r="E208"/>
      <c r="F208"/>
      <c r="G208"/>
      <c r="H208"/>
      <c r="I208"/>
      <c r="J208"/>
      <c r="K208"/>
      <c r="L208"/>
      <c r="M208"/>
      <c r="N208"/>
    </row>
    <row r="209" spans="1:14" x14ac:dyDescent="0.15">
      <c r="A209" s="7"/>
      <c r="E209"/>
      <c r="F209"/>
      <c r="G209"/>
      <c r="H209"/>
      <c r="I209"/>
      <c r="J209"/>
      <c r="K209"/>
      <c r="L209"/>
      <c r="M209"/>
      <c r="N209"/>
    </row>
    <row r="210" spans="1:14" x14ac:dyDescent="0.15">
      <c r="A210" s="7"/>
      <c r="E210"/>
      <c r="F210"/>
      <c r="G210"/>
      <c r="H210"/>
      <c r="I210"/>
      <c r="J210"/>
      <c r="K210"/>
      <c r="L210"/>
      <c r="M210"/>
      <c r="N210"/>
    </row>
    <row r="211" spans="1:14" x14ac:dyDescent="0.15">
      <c r="A211" s="7"/>
      <c r="E211"/>
      <c r="F211"/>
      <c r="G211"/>
      <c r="H211"/>
      <c r="I211"/>
      <c r="J211"/>
      <c r="K211"/>
      <c r="L211"/>
      <c r="M211"/>
      <c r="N211"/>
    </row>
    <row r="212" spans="1:14" x14ac:dyDescent="0.15">
      <c r="A212" s="7"/>
      <c r="E212"/>
      <c r="F212"/>
      <c r="G212"/>
      <c r="H212"/>
      <c r="I212"/>
      <c r="J212"/>
      <c r="K212"/>
      <c r="L212"/>
      <c r="M212"/>
      <c r="N212"/>
    </row>
    <row r="213" spans="1:14" x14ac:dyDescent="0.15">
      <c r="A213" s="7"/>
      <c r="E213"/>
      <c r="F213"/>
      <c r="G213"/>
      <c r="H213"/>
      <c r="I213"/>
      <c r="J213"/>
      <c r="K213"/>
      <c r="L213"/>
      <c r="M213"/>
      <c r="N213"/>
    </row>
    <row r="214" spans="1:14" x14ac:dyDescent="0.15">
      <c r="A214" s="7"/>
      <c r="E214"/>
      <c r="F214"/>
      <c r="G214"/>
      <c r="H214"/>
      <c r="I214"/>
      <c r="J214"/>
      <c r="K214"/>
      <c r="L214"/>
      <c r="M214"/>
      <c r="N214"/>
    </row>
    <row r="215" spans="1:14" x14ac:dyDescent="0.15">
      <c r="A215" s="7"/>
      <c r="E215"/>
      <c r="F215"/>
      <c r="G215"/>
      <c r="H215"/>
      <c r="I215"/>
      <c r="J215"/>
      <c r="K215"/>
      <c r="L215"/>
      <c r="M215"/>
      <c r="N215"/>
    </row>
    <row r="216" spans="1:14" x14ac:dyDescent="0.15">
      <c r="A216" s="7"/>
      <c r="E216"/>
      <c r="F216"/>
      <c r="G216"/>
      <c r="H216"/>
      <c r="I216"/>
      <c r="J216"/>
      <c r="K216"/>
      <c r="L216"/>
      <c r="M216"/>
      <c r="N216"/>
    </row>
    <row r="217" spans="1:14" x14ac:dyDescent="0.15">
      <c r="A217" s="7"/>
      <c r="E217"/>
      <c r="F217"/>
      <c r="G217"/>
      <c r="H217"/>
      <c r="I217"/>
      <c r="J217"/>
      <c r="K217"/>
      <c r="L217"/>
      <c r="M217"/>
      <c r="N217"/>
    </row>
    <row r="218" spans="1:14" x14ac:dyDescent="0.15">
      <c r="A218" s="7"/>
      <c r="E218"/>
      <c r="F218"/>
      <c r="G218"/>
      <c r="H218"/>
      <c r="I218"/>
      <c r="J218"/>
      <c r="K218"/>
      <c r="L218"/>
      <c r="M218"/>
      <c r="N218"/>
    </row>
    <row r="219" spans="1:14" x14ac:dyDescent="0.15">
      <c r="A219" s="7"/>
      <c r="E219"/>
      <c r="F219"/>
      <c r="G219"/>
      <c r="H219"/>
      <c r="I219"/>
      <c r="J219"/>
      <c r="K219"/>
      <c r="L219"/>
      <c r="M219"/>
      <c r="N219"/>
    </row>
    <row r="220" spans="1:14" x14ac:dyDescent="0.15">
      <c r="A220" s="7"/>
      <c r="E220"/>
      <c r="F220"/>
      <c r="G220"/>
      <c r="H220"/>
      <c r="I220"/>
      <c r="J220"/>
      <c r="K220"/>
      <c r="L220"/>
      <c r="M220"/>
      <c r="N220"/>
    </row>
    <row r="221" spans="1:14" x14ac:dyDescent="0.15">
      <c r="A221" s="7"/>
      <c r="E221"/>
      <c r="F221"/>
      <c r="G221"/>
      <c r="H221"/>
      <c r="I221"/>
      <c r="J221"/>
      <c r="K221"/>
      <c r="L221"/>
      <c r="M221"/>
      <c r="N221"/>
    </row>
    <row r="222" spans="1:14" x14ac:dyDescent="0.15">
      <c r="A222" s="7"/>
      <c r="E222"/>
      <c r="F222"/>
      <c r="G222"/>
      <c r="H222"/>
      <c r="I222"/>
      <c r="J222"/>
      <c r="K222"/>
      <c r="L222"/>
      <c r="M222"/>
      <c r="N222"/>
    </row>
    <row r="223" spans="1:14" x14ac:dyDescent="0.15">
      <c r="A223" s="7"/>
      <c r="E223"/>
      <c r="F223"/>
      <c r="G223"/>
      <c r="H223"/>
      <c r="I223"/>
      <c r="J223"/>
      <c r="K223"/>
      <c r="L223"/>
      <c r="M223"/>
      <c r="N223"/>
    </row>
    <row r="224" spans="1:14" x14ac:dyDescent="0.15">
      <c r="A224" s="7"/>
      <c r="E224"/>
      <c r="F224"/>
      <c r="G224"/>
      <c r="H224"/>
      <c r="I224"/>
      <c r="J224"/>
      <c r="K224"/>
      <c r="L224"/>
      <c r="M224"/>
      <c r="N224"/>
    </row>
    <row r="225" spans="1:14" x14ac:dyDescent="0.15">
      <c r="A225" s="7"/>
      <c r="E225"/>
      <c r="F225"/>
      <c r="G225"/>
      <c r="H225"/>
      <c r="I225"/>
      <c r="J225"/>
      <c r="K225"/>
      <c r="L225"/>
      <c r="M225"/>
      <c r="N225"/>
    </row>
    <row r="226" spans="1:14" x14ac:dyDescent="0.15">
      <c r="A226" s="7"/>
      <c r="E226"/>
      <c r="F226"/>
      <c r="G226"/>
      <c r="H226"/>
      <c r="I226"/>
      <c r="J226"/>
      <c r="K226"/>
      <c r="L226"/>
      <c r="M226"/>
      <c r="N226"/>
    </row>
    <row r="227" spans="1:14" x14ac:dyDescent="0.15">
      <c r="A227" s="7"/>
      <c r="E227"/>
      <c r="F227"/>
      <c r="G227"/>
      <c r="H227"/>
      <c r="I227"/>
      <c r="J227"/>
      <c r="K227"/>
      <c r="L227"/>
      <c r="M227"/>
      <c r="N227"/>
    </row>
    <row r="228" spans="1:14" x14ac:dyDescent="0.15">
      <c r="A228" s="7"/>
      <c r="E228"/>
      <c r="F228"/>
      <c r="G228"/>
      <c r="H228"/>
      <c r="I228"/>
      <c r="J228"/>
      <c r="K228"/>
      <c r="L228"/>
      <c r="M228"/>
      <c r="N228"/>
    </row>
    <row r="229" spans="1:14" x14ac:dyDescent="0.15">
      <c r="A229" s="7"/>
      <c r="E229"/>
      <c r="F229"/>
      <c r="G229"/>
      <c r="H229"/>
      <c r="I229"/>
      <c r="J229"/>
      <c r="K229"/>
      <c r="L229"/>
      <c r="M229"/>
      <c r="N229"/>
    </row>
    <row r="230" spans="1:14" x14ac:dyDescent="0.15">
      <c r="A230" s="7"/>
      <c r="E230"/>
      <c r="F230"/>
      <c r="G230"/>
      <c r="H230"/>
      <c r="I230"/>
      <c r="J230"/>
      <c r="K230"/>
      <c r="L230"/>
      <c r="M230"/>
      <c r="N230"/>
    </row>
    <row r="231" spans="1:14" x14ac:dyDescent="0.15">
      <c r="A231" s="7"/>
      <c r="E231"/>
      <c r="F231"/>
      <c r="G231"/>
      <c r="H231"/>
      <c r="I231"/>
      <c r="J231"/>
      <c r="K231"/>
      <c r="L231"/>
      <c r="M231"/>
      <c r="N231"/>
    </row>
    <row r="232" spans="1:14" x14ac:dyDescent="0.15">
      <c r="A232" s="7"/>
      <c r="E232"/>
      <c r="F232"/>
      <c r="G232"/>
      <c r="H232"/>
      <c r="I232"/>
      <c r="J232"/>
      <c r="K232"/>
      <c r="L232"/>
      <c r="M232"/>
      <c r="N232"/>
    </row>
    <row r="233" spans="1:14" x14ac:dyDescent="0.15">
      <c r="A233" s="7"/>
      <c r="E233"/>
      <c r="F233"/>
      <c r="G233"/>
      <c r="H233"/>
      <c r="I233"/>
      <c r="J233"/>
      <c r="K233"/>
      <c r="L233"/>
      <c r="M233"/>
      <c r="N233"/>
    </row>
    <row r="234" spans="1:14" x14ac:dyDescent="0.15">
      <c r="A234" s="7"/>
      <c r="E234"/>
      <c r="F234"/>
      <c r="G234"/>
      <c r="H234"/>
      <c r="I234"/>
      <c r="J234"/>
      <c r="K234"/>
      <c r="L234"/>
      <c r="M234"/>
      <c r="N234"/>
    </row>
    <row r="235" spans="1:14" x14ac:dyDescent="0.15">
      <c r="A235" s="7"/>
      <c r="E235"/>
      <c r="F235"/>
      <c r="G235"/>
      <c r="H235"/>
      <c r="I235"/>
      <c r="J235"/>
      <c r="K235"/>
      <c r="L235"/>
      <c r="M235"/>
      <c r="N235"/>
    </row>
    <row r="236" spans="1:14" x14ac:dyDescent="0.15">
      <c r="A236" s="7"/>
      <c r="E236"/>
      <c r="F236"/>
      <c r="G236"/>
      <c r="H236"/>
      <c r="I236"/>
      <c r="J236"/>
      <c r="K236"/>
      <c r="L236"/>
      <c r="M236"/>
      <c r="N236"/>
    </row>
    <row r="237" spans="1:14" x14ac:dyDescent="0.15">
      <c r="A237" s="7"/>
      <c r="E237"/>
      <c r="F237"/>
      <c r="G237"/>
      <c r="H237"/>
      <c r="I237"/>
      <c r="J237"/>
      <c r="K237"/>
      <c r="L237"/>
      <c r="M237"/>
      <c r="N237"/>
    </row>
    <row r="238" spans="1:14" x14ac:dyDescent="0.15">
      <c r="A238" s="7"/>
      <c r="E238"/>
      <c r="F238"/>
      <c r="G238"/>
      <c r="H238"/>
      <c r="I238"/>
      <c r="J238"/>
      <c r="K238"/>
      <c r="L238"/>
      <c r="M238"/>
      <c r="N238"/>
    </row>
    <row r="239" spans="1:14" x14ac:dyDescent="0.15">
      <c r="A239" s="7"/>
      <c r="E239"/>
      <c r="F239"/>
      <c r="G239"/>
      <c r="H239"/>
      <c r="I239"/>
      <c r="J239"/>
      <c r="K239"/>
      <c r="L239"/>
      <c r="M239"/>
      <c r="N239"/>
    </row>
    <row r="240" spans="1:14" x14ac:dyDescent="0.15">
      <c r="A240" s="7"/>
      <c r="E240"/>
      <c r="F240"/>
      <c r="G240"/>
      <c r="H240"/>
      <c r="I240"/>
      <c r="J240"/>
      <c r="K240"/>
      <c r="L240"/>
      <c r="M240"/>
      <c r="N240"/>
    </row>
    <row r="241" spans="1:14" x14ac:dyDescent="0.15">
      <c r="A241" s="7"/>
      <c r="E241"/>
      <c r="F241"/>
      <c r="G241"/>
      <c r="H241"/>
      <c r="I241"/>
      <c r="J241"/>
      <c r="K241"/>
      <c r="L241"/>
      <c r="M241"/>
      <c r="N241"/>
    </row>
    <row r="242" spans="1:14" x14ac:dyDescent="0.15">
      <c r="A242" s="7"/>
      <c r="E242"/>
      <c r="F242"/>
      <c r="G242"/>
      <c r="H242"/>
      <c r="I242"/>
      <c r="J242"/>
      <c r="K242"/>
      <c r="L242"/>
      <c r="M242"/>
      <c r="N242"/>
    </row>
    <row r="243" spans="1:14" x14ac:dyDescent="0.15">
      <c r="A243" s="7"/>
      <c r="E243"/>
      <c r="F243"/>
      <c r="G243"/>
      <c r="H243"/>
      <c r="I243"/>
      <c r="J243"/>
      <c r="K243"/>
      <c r="L243"/>
      <c r="M243"/>
      <c r="N243"/>
    </row>
    <row r="244" spans="1:14" x14ac:dyDescent="0.15">
      <c r="A244" s="7"/>
      <c r="E244"/>
      <c r="F244"/>
      <c r="G244"/>
      <c r="H244"/>
      <c r="I244"/>
      <c r="J244"/>
      <c r="K244"/>
      <c r="L244"/>
      <c r="M244"/>
      <c r="N244"/>
    </row>
    <row r="245" spans="1:14" x14ac:dyDescent="0.15">
      <c r="A245" s="7"/>
      <c r="E245"/>
      <c r="F245"/>
      <c r="G245"/>
      <c r="H245"/>
      <c r="I245"/>
      <c r="J245"/>
      <c r="K245"/>
      <c r="L245"/>
      <c r="M245"/>
      <c r="N245"/>
    </row>
    <row r="246" spans="1:14" x14ac:dyDescent="0.15">
      <c r="A246" s="7"/>
      <c r="E246"/>
      <c r="F246"/>
      <c r="G246"/>
      <c r="H246"/>
      <c r="I246"/>
      <c r="J246"/>
      <c r="K246"/>
      <c r="L246"/>
      <c r="M246"/>
      <c r="N246"/>
    </row>
    <row r="247" spans="1:14" x14ac:dyDescent="0.15">
      <c r="A247" s="7"/>
      <c r="E247"/>
      <c r="F247"/>
      <c r="G247"/>
      <c r="H247"/>
      <c r="I247"/>
      <c r="J247"/>
      <c r="K247"/>
      <c r="L247"/>
      <c r="M247"/>
      <c r="N247"/>
    </row>
    <row r="248" spans="1:14" x14ac:dyDescent="0.15">
      <c r="A248" s="7"/>
      <c r="E248"/>
      <c r="F248"/>
      <c r="G248"/>
      <c r="H248"/>
      <c r="I248"/>
      <c r="J248"/>
      <c r="K248"/>
      <c r="L248"/>
      <c r="M248"/>
      <c r="N248"/>
    </row>
    <row r="249" spans="1:14" x14ac:dyDescent="0.15">
      <c r="A249" s="7"/>
      <c r="E249"/>
      <c r="F249"/>
      <c r="G249"/>
      <c r="H249"/>
      <c r="I249"/>
      <c r="J249"/>
      <c r="K249"/>
      <c r="L249"/>
      <c r="M249"/>
      <c r="N249"/>
    </row>
    <row r="250" spans="1:14" x14ac:dyDescent="0.15">
      <c r="A250" s="7"/>
      <c r="E250"/>
      <c r="F250"/>
      <c r="G250"/>
      <c r="H250"/>
      <c r="I250"/>
      <c r="J250"/>
      <c r="K250"/>
      <c r="L250"/>
      <c r="M250"/>
      <c r="N250"/>
    </row>
    <row r="251" spans="1:14" x14ac:dyDescent="0.15">
      <c r="A251" s="7"/>
      <c r="E251"/>
      <c r="F251"/>
      <c r="G251"/>
      <c r="H251"/>
      <c r="I251"/>
      <c r="J251"/>
      <c r="K251"/>
      <c r="L251"/>
      <c r="M251"/>
      <c r="N251"/>
    </row>
    <row r="252" spans="1:14" x14ac:dyDescent="0.15">
      <c r="A252" s="7"/>
      <c r="E252"/>
      <c r="F252"/>
      <c r="G252"/>
      <c r="H252"/>
      <c r="I252"/>
      <c r="J252"/>
      <c r="K252"/>
      <c r="L252"/>
      <c r="M252"/>
      <c r="N252"/>
    </row>
    <row r="253" spans="1:14" x14ac:dyDescent="0.15">
      <c r="A253" s="7"/>
      <c r="E253"/>
      <c r="F253"/>
      <c r="G253"/>
      <c r="H253"/>
      <c r="I253"/>
      <c r="J253"/>
      <c r="K253"/>
      <c r="L253"/>
      <c r="M253"/>
      <c r="N253"/>
    </row>
    <row r="254" spans="1:14" x14ac:dyDescent="0.15">
      <c r="A254" s="7"/>
      <c r="E254"/>
      <c r="F254"/>
      <c r="G254"/>
      <c r="H254"/>
      <c r="I254"/>
      <c r="J254"/>
      <c r="K254"/>
      <c r="L254"/>
      <c r="M254"/>
      <c r="N254"/>
    </row>
    <row r="255" spans="1:14" x14ac:dyDescent="0.15">
      <c r="A255" s="7"/>
      <c r="E255"/>
      <c r="F255"/>
      <c r="G255"/>
      <c r="H255"/>
      <c r="I255"/>
      <c r="J255"/>
      <c r="K255"/>
      <c r="L255"/>
      <c r="M255"/>
      <c r="N255"/>
    </row>
    <row r="256" spans="1:14" x14ac:dyDescent="0.15">
      <c r="A256" s="7"/>
      <c r="E256"/>
      <c r="F256"/>
      <c r="G256"/>
      <c r="H256"/>
      <c r="I256"/>
      <c r="J256"/>
      <c r="K256"/>
      <c r="L256"/>
      <c r="M256"/>
      <c r="N256"/>
    </row>
    <row r="257" spans="1:14" x14ac:dyDescent="0.15">
      <c r="A257" s="7"/>
      <c r="E257"/>
      <c r="F257"/>
      <c r="G257"/>
      <c r="H257"/>
      <c r="I257"/>
      <c r="J257"/>
      <c r="K257"/>
      <c r="L257"/>
      <c r="M257"/>
      <c r="N257"/>
    </row>
    <row r="258" spans="1:14" x14ac:dyDescent="0.15">
      <c r="A258" s="7"/>
      <c r="E258"/>
      <c r="F258"/>
      <c r="G258"/>
      <c r="H258"/>
      <c r="I258"/>
      <c r="J258"/>
      <c r="K258"/>
      <c r="L258"/>
      <c r="M258"/>
      <c r="N258"/>
    </row>
    <row r="259" spans="1:14" x14ac:dyDescent="0.15">
      <c r="A259" s="7"/>
      <c r="E259"/>
      <c r="F259"/>
      <c r="G259"/>
      <c r="H259"/>
      <c r="I259"/>
      <c r="J259"/>
      <c r="K259"/>
      <c r="L259"/>
      <c r="M259"/>
      <c r="N259"/>
    </row>
    <row r="260" spans="1:14" x14ac:dyDescent="0.15">
      <c r="A260" s="7"/>
      <c r="E260"/>
      <c r="F260"/>
      <c r="G260"/>
      <c r="H260"/>
      <c r="I260"/>
      <c r="J260"/>
      <c r="K260"/>
      <c r="L260"/>
      <c r="M260"/>
      <c r="N260"/>
    </row>
    <row r="261" spans="1:14" x14ac:dyDescent="0.15">
      <c r="A261" s="7"/>
      <c r="E261"/>
      <c r="F261"/>
      <c r="G261"/>
      <c r="H261"/>
      <c r="I261"/>
      <c r="J261"/>
      <c r="K261"/>
      <c r="L261"/>
      <c r="M261"/>
      <c r="N261"/>
    </row>
    <row r="262" spans="1:14" x14ac:dyDescent="0.15">
      <c r="A262" s="7"/>
      <c r="E262"/>
      <c r="F262"/>
      <c r="G262"/>
      <c r="H262"/>
      <c r="I262"/>
      <c r="J262"/>
      <c r="K262"/>
      <c r="L262"/>
      <c r="M262"/>
      <c r="N262"/>
    </row>
    <row r="263" spans="1:14" x14ac:dyDescent="0.15">
      <c r="A263" s="7"/>
      <c r="E263"/>
      <c r="F263"/>
      <c r="G263"/>
      <c r="H263"/>
      <c r="I263"/>
      <c r="J263"/>
      <c r="K263"/>
      <c r="L263"/>
      <c r="M263"/>
      <c r="N263"/>
    </row>
    <row r="264" spans="1:14" x14ac:dyDescent="0.15">
      <c r="A264" s="7"/>
      <c r="E264"/>
      <c r="F264"/>
      <c r="G264"/>
      <c r="H264"/>
      <c r="I264"/>
      <c r="J264"/>
      <c r="K264"/>
      <c r="L264"/>
      <c r="M264"/>
      <c r="N264"/>
    </row>
    <row r="265" spans="1:14" x14ac:dyDescent="0.15">
      <c r="A265" s="7"/>
      <c r="E265"/>
      <c r="F265"/>
      <c r="G265"/>
      <c r="H265"/>
      <c r="I265"/>
      <c r="J265"/>
      <c r="K265"/>
      <c r="L265"/>
      <c r="M265"/>
      <c r="N265"/>
    </row>
    <row r="266" spans="1:14" x14ac:dyDescent="0.15">
      <c r="A266" s="7"/>
      <c r="E266"/>
      <c r="F266"/>
      <c r="G266"/>
      <c r="H266"/>
      <c r="I266"/>
      <c r="J266"/>
      <c r="K266"/>
      <c r="L266"/>
      <c r="M266"/>
      <c r="N266"/>
    </row>
    <row r="267" spans="1:14" x14ac:dyDescent="0.15">
      <c r="A267" s="7"/>
      <c r="E267"/>
      <c r="F267"/>
      <c r="G267"/>
      <c r="H267"/>
      <c r="I267"/>
      <c r="J267"/>
      <c r="K267"/>
      <c r="L267"/>
      <c r="M267"/>
      <c r="N267"/>
    </row>
    <row r="268" spans="1:14" x14ac:dyDescent="0.15">
      <c r="A268" s="7"/>
      <c r="E268"/>
      <c r="F268"/>
      <c r="G268"/>
      <c r="H268"/>
      <c r="I268"/>
      <c r="J268"/>
      <c r="K268"/>
      <c r="L268"/>
      <c r="M268"/>
      <c r="N268"/>
    </row>
    <row r="269" spans="1:14" x14ac:dyDescent="0.15">
      <c r="A269" s="7"/>
      <c r="E269"/>
      <c r="F269"/>
      <c r="G269"/>
      <c r="H269"/>
      <c r="I269"/>
      <c r="J269"/>
      <c r="K269"/>
      <c r="L269"/>
      <c r="M269"/>
      <c r="N269"/>
    </row>
    <row r="270" spans="1:14" x14ac:dyDescent="0.15">
      <c r="A270" s="7"/>
      <c r="E270"/>
      <c r="F270"/>
      <c r="G270"/>
      <c r="H270"/>
      <c r="I270"/>
      <c r="J270"/>
      <c r="K270"/>
      <c r="L270"/>
      <c r="M270"/>
      <c r="N270"/>
    </row>
    <row r="271" spans="1:14" x14ac:dyDescent="0.15">
      <c r="A271" s="7"/>
      <c r="E271"/>
      <c r="F271"/>
      <c r="G271"/>
      <c r="H271"/>
      <c r="I271"/>
      <c r="J271"/>
      <c r="K271"/>
      <c r="L271"/>
      <c r="M271"/>
      <c r="N271"/>
    </row>
    <row r="272" spans="1:14" x14ac:dyDescent="0.15">
      <c r="A272" s="7"/>
      <c r="E272"/>
      <c r="F272"/>
      <c r="G272"/>
      <c r="H272"/>
      <c r="I272"/>
      <c r="J272"/>
      <c r="K272"/>
      <c r="L272"/>
      <c r="M272"/>
      <c r="N272"/>
    </row>
    <row r="273" spans="1:14" x14ac:dyDescent="0.15">
      <c r="A273" s="7"/>
      <c r="E273"/>
      <c r="F273"/>
      <c r="G273"/>
      <c r="H273"/>
      <c r="I273"/>
      <c r="J273"/>
      <c r="K273"/>
      <c r="L273"/>
      <c r="M273"/>
      <c r="N273"/>
    </row>
    <row r="274" spans="1:14" x14ac:dyDescent="0.15">
      <c r="A274" s="7"/>
      <c r="E274"/>
      <c r="F274"/>
      <c r="G274"/>
      <c r="H274"/>
      <c r="I274"/>
      <c r="J274"/>
      <c r="K274"/>
      <c r="L274"/>
      <c r="M274"/>
      <c r="N274"/>
    </row>
    <row r="275" spans="1:14" x14ac:dyDescent="0.15">
      <c r="A275" s="7"/>
      <c r="E275"/>
      <c r="F275"/>
      <c r="G275"/>
      <c r="H275"/>
      <c r="I275"/>
      <c r="J275"/>
      <c r="K275"/>
      <c r="L275"/>
      <c r="M275"/>
      <c r="N275"/>
    </row>
    <row r="276" spans="1:14" x14ac:dyDescent="0.15">
      <c r="A276" s="7"/>
      <c r="E276"/>
      <c r="F276"/>
      <c r="G276"/>
      <c r="H276"/>
      <c r="I276"/>
      <c r="J276"/>
      <c r="K276"/>
      <c r="L276"/>
      <c r="M276"/>
      <c r="N276"/>
    </row>
    <row r="277" spans="1:14" x14ac:dyDescent="0.15">
      <c r="A277" s="7"/>
      <c r="E277"/>
      <c r="F277"/>
      <c r="G277"/>
      <c r="H277"/>
      <c r="I277"/>
      <c r="J277"/>
      <c r="K277"/>
      <c r="L277"/>
      <c r="M277"/>
      <c r="N277"/>
    </row>
    <row r="278" spans="1:14" x14ac:dyDescent="0.15">
      <c r="A278" s="7"/>
      <c r="E278"/>
      <c r="F278"/>
      <c r="G278"/>
      <c r="H278"/>
      <c r="I278"/>
      <c r="J278"/>
      <c r="K278"/>
      <c r="L278"/>
      <c r="M278"/>
      <c r="N278"/>
    </row>
    <row r="279" spans="1:14" x14ac:dyDescent="0.15">
      <c r="A279" s="7"/>
      <c r="E279"/>
      <c r="F279"/>
      <c r="G279"/>
      <c r="H279"/>
      <c r="I279"/>
      <c r="J279"/>
      <c r="K279"/>
      <c r="L279"/>
      <c r="M279"/>
      <c r="N279"/>
    </row>
    <row r="280" spans="1:14" x14ac:dyDescent="0.15">
      <c r="A280" s="7"/>
      <c r="E280"/>
      <c r="F280"/>
      <c r="G280"/>
      <c r="H280"/>
      <c r="I280"/>
      <c r="J280"/>
      <c r="K280"/>
      <c r="L280"/>
      <c r="M280"/>
      <c r="N280"/>
    </row>
    <row r="281" spans="1:14" x14ac:dyDescent="0.15">
      <c r="A281" s="7"/>
      <c r="E281"/>
      <c r="F281"/>
      <c r="G281"/>
      <c r="H281"/>
      <c r="I281"/>
      <c r="J281"/>
      <c r="K281"/>
      <c r="L281"/>
      <c r="M281"/>
      <c r="N281"/>
    </row>
    <row r="282" spans="1:14" x14ac:dyDescent="0.15">
      <c r="A282" s="7"/>
      <c r="E282"/>
      <c r="F282"/>
      <c r="G282"/>
      <c r="H282"/>
      <c r="I282"/>
      <c r="J282"/>
      <c r="K282"/>
      <c r="L282"/>
      <c r="M282"/>
      <c r="N282"/>
    </row>
    <row r="283" spans="1:14" x14ac:dyDescent="0.15">
      <c r="A283" s="7"/>
      <c r="E283"/>
      <c r="F283"/>
      <c r="G283"/>
      <c r="H283"/>
      <c r="I283"/>
      <c r="J283"/>
      <c r="K283"/>
      <c r="L283"/>
      <c r="M283"/>
      <c r="N283"/>
    </row>
    <row r="284" spans="1:14" x14ac:dyDescent="0.15">
      <c r="A284" s="7"/>
      <c r="E284"/>
      <c r="F284"/>
      <c r="G284"/>
      <c r="H284"/>
      <c r="I284"/>
      <c r="J284"/>
      <c r="K284"/>
      <c r="L284"/>
      <c r="M284"/>
      <c r="N284"/>
    </row>
    <row r="285" spans="1:14" x14ac:dyDescent="0.15">
      <c r="A285" s="7"/>
      <c r="E285"/>
      <c r="F285"/>
      <c r="G285"/>
      <c r="H285"/>
      <c r="I285"/>
      <c r="J285"/>
      <c r="K285"/>
      <c r="L285"/>
      <c r="M285"/>
      <c r="N285"/>
    </row>
    <row r="286" spans="1:14" x14ac:dyDescent="0.15">
      <c r="A286" s="7"/>
      <c r="E286"/>
      <c r="F286"/>
      <c r="G286"/>
      <c r="H286"/>
      <c r="I286"/>
      <c r="J286"/>
      <c r="K286"/>
      <c r="L286"/>
      <c r="M286"/>
      <c r="N286"/>
    </row>
    <row r="287" spans="1:14" x14ac:dyDescent="0.15">
      <c r="A287" s="7"/>
      <c r="E287"/>
      <c r="F287"/>
      <c r="G287"/>
      <c r="H287"/>
      <c r="I287"/>
      <c r="J287"/>
      <c r="K287"/>
      <c r="L287"/>
      <c r="M287"/>
      <c r="N287"/>
    </row>
    <row r="288" spans="1:14" x14ac:dyDescent="0.15">
      <c r="A288" s="7"/>
      <c r="E288"/>
      <c r="F288"/>
      <c r="G288"/>
      <c r="H288"/>
      <c r="I288"/>
      <c r="J288"/>
      <c r="K288"/>
      <c r="L288"/>
      <c r="M288"/>
      <c r="N288"/>
    </row>
    <row r="289" spans="1:14" x14ac:dyDescent="0.15">
      <c r="A289" s="7"/>
      <c r="E289"/>
      <c r="F289"/>
      <c r="G289"/>
      <c r="H289"/>
      <c r="I289"/>
      <c r="J289"/>
      <c r="K289"/>
      <c r="L289"/>
      <c r="M289"/>
      <c r="N289"/>
    </row>
    <row r="290" spans="1:14" x14ac:dyDescent="0.15">
      <c r="A290" s="7"/>
      <c r="E290"/>
      <c r="F290"/>
      <c r="G290"/>
      <c r="H290"/>
      <c r="I290"/>
      <c r="J290"/>
      <c r="K290"/>
      <c r="L290"/>
      <c r="M290"/>
      <c r="N290"/>
    </row>
    <row r="291" spans="1:14" x14ac:dyDescent="0.15">
      <c r="A291" s="7"/>
      <c r="E291"/>
      <c r="F291"/>
      <c r="G291"/>
      <c r="H291"/>
      <c r="I291"/>
      <c r="J291"/>
      <c r="K291"/>
      <c r="L291"/>
      <c r="M291"/>
      <c r="N291"/>
    </row>
    <row r="292" spans="1:14" x14ac:dyDescent="0.15">
      <c r="A292" s="7"/>
      <c r="E292"/>
      <c r="F292"/>
      <c r="G292"/>
      <c r="H292"/>
      <c r="I292"/>
      <c r="J292"/>
      <c r="K292"/>
      <c r="L292"/>
      <c r="M292"/>
      <c r="N292"/>
    </row>
    <row r="293" spans="1:14" x14ac:dyDescent="0.15">
      <c r="A293" s="7"/>
      <c r="E293"/>
      <c r="F293"/>
      <c r="G293"/>
      <c r="H293"/>
      <c r="I293"/>
      <c r="J293"/>
      <c r="K293"/>
      <c r="L293"/>
      <c r="M293"/>
      <c r="N293"/>
    </row>
    <row r="294" spans="1:14" x14ac:dyDescent="0.15">
      <c r="A294" s="7"/>
      <c r="E294"/>
      <c r="F294"/>
      <c r="G294"/>
      <c r="H294"/>
      <c r="I294"/>
      <c r="J294"/>
      <c r="K294"/>
      <c r="L294"/>
      <c r="M294"/>
      <c r="N294"/>
    </row>
    <row r="295" spans="1:14" x14ac:dyDescent="0.15">
      <c r="A295" s="7"/>
      <c r="E295"/>
      <c r="F295"/>
      <c r="G295"/>
      <c r="H295"/>
      <c r="I295"/>
      <c r="J295"/>
      <c r="K295"/>
      <c r="L295"/>
      <c r="M295"/>
      <c r="N295"/>
    </row>
    <row r="296" spans="1:14" x14ac:dyDescent="0.15">
      <c r="A296" s="7"/>
      <c r="E296"/>
      <c r="F296"/>
      <c r="G296"/>
      <c r="H296"/>
      <c r="I296"/>
      <c r="J296"/>
      <c r="K296"/>
      <c r="L296"/>
      <c r="M296"/>
      <c r="N296"/>
    </row>
    <row r="297" spans="1:14" x14ac:dyDescent="0.15">
      <c r="A297" s="7"/>
      <c r="E297"/>
      <c r="F297"/>
      <c r="G297"/>
      <c r="H297"/>
      <c r="I297"/>
      <c r="J297"/>
      <c r="K297"/>
      <c r="L297"/>
      <c r="M297"/>
      <c r="N297"/>
    </row>
    <row r="298" spans="1:14" x14ac:dyDescent="0.15">
      <c r="A298" s="7"/>
      <c r="E298"/>
      <c r="F298"/>
      <c r="G298"/>
      <c r="H298"/>
      <c r="I298"/>
      <c r="J298"/>
      <c r="K298"/>
      <c r="L298"/>
      <c r="M298"/>
      <c r="N298"/>
    </row>
    <row r="299" spans="1:14" x14ac:dyDescent="0.15">
      <c r="A299" s="7"/>
    </row>
    <row r="300" spans="1:14" x14ac:dyDescent="0.15">
      <c r="A300" s="7"/>
    </row>
    <row r="301" spans="1:14" x14ac:dyDescent="0.15">
      <c r="A301" s="7"/>
    </row>
    <row r="302" spans="1:14" x14ac:dyDescent="0.15">
      <c r="A302" s="7"/>
    </row>
    <row r="303" spans="1:14" x14ac:dyDescent="0.15">
      <c r="A303" s="7"/>
    </row>
    <row r="304" spans="1:14" x14ac:dyDescent="0.15">
      <c r="A304" s="7"/>
    </row>
    <row r="305" spans="1:1" x14ac:dyDescent="0.15">
      <c r="A305" s="7"/>
    </row>
    <row r="306" spans="1:1" x14ac:dyDescent="0.15">
      <c r="A306" s="7"/>
    </row>
  </sheetData>
  <mergeCells count="548">
    <mergeCell ref="A1:G1"/>
    <mergeCell ref="A2:A4"/>
    <mergeCell ref="B2:B4"/>
    <mergeCell ref="C2:C4"/>
    <mergeCell ref="D2:E3"/>
    <mergeCell ref="F2:F4"/>
    <mergeCell ref="G2:G4"/>
    <mergeCell ref="H2:M2"/>
    <mergeCell ref="N2:N4"/>
    <mergeCell ref="H3:M3"/>
    <mergeCell ref="A5:A6"/>
    <mergeCell ref="B5:B6"/>
    <mergeCell ref="C5:C6"/>
    <mergeCell ref="D5:D6"/>
    <mergeCell ref="E5:E6"/>
    <mergeCell ref="F5:F6"/>
    <mergeCell ref="G5:G6"/>
    <mergeCell ref="N5:N6"/>
    <mergeCell ref="A7:A8"/>
    <mergeCell ref="B7:B8"/>
    <mergeCell ref="C7:C8"/>
    <mergeCell ref="D7:D8"/>
    <mergeCell ref="E7:E8"/>
    <mergeCell ref="F7:F8"/>
    <mergeCell ref="G7:G8"/>
    <mergeCell ref="N7:N8"/>
    <mergeCell ref="G9:G10"/>
    <mergeCell ref="N9:N10"/>
    <mergeCell ref="A11:A12"/>
    <mergeCell ref="B11:B12"/>
    <mergeCell ref="C11:C12"/>
    <mergeCell ref="D11:D12"/>
    <mergeCell ref="E11:E12"/>
    <mergeCell ref="F11:F12"/>
    <mergeCell ref="G11:G12"/>
    <mergeCell ref="N11:N12"/>
    <mergeCell ref="A9:A10"/>
    <mergeCell ref="B9:B10"/>
    <mergeCell ref="C9:C10"/>
    <mergeCell ref="D9:D10"/>
    <mergeCell ref="E9:E10"/>
    <mergeCell ref="F9:F10"/>
    <mergeCell ref="G13:G14"/>
    <mergeCell ref="N13:N14"/>
    <mergeCell ref="A15:A16"/>
    <mergeCell ref="B15:B16"/>
    <mergeCell ref="C15:C16"/>
    <mergeCell ref="D15:D16"/>
    <mergeCell ref="E15:E16"/>
    <mergeCell ref="F15:F16"/>
    <mergeCell ref="G15:G16"/>
    <mergeCell ref="N15:N16"/>
    <mergeCell ref="A13:A14"/>
    <mergeCell ref="B13:B14"/>
    <mergeCell ref="C13:C14"/>
    <mergeCell ref="D13:D14"/>
    <mergeCell ref="E13:E14"/>
    <mergeCell ref="F13:F14"/>
    <mergeCell ref="G17:G18"/>
    <mergeCell ref="N17:N18"/>
    <mergeCell ref="A19:B21"/>
    <mergeCell ref="C19:C21"/>
    <mergeCell ref="D19:D21"/>
    <mergeCell ref="E19:E21"/>
    <mergeCell ref="F19:F21"/>
    <mergeCell ref="A17:A18"/>
    <mergeCell ref="B17:B18"/>
    <mergeCell ref="C17:C18"/>
    <mergeCell ref="D17:D18"/>
    <mergeCell ref="E17:E18"/>
    <mergeCell ref="F17:F18"/>
    <mergeCell ref="G22:G23"/>
    <mergeCell ref="N22:N23"/>
    <mergeCell ref="A24:A25"/>
    <mergeCell ref="B24:B25"/>
    <mergeCell ref="C24:C25"/>
    <mergeCell ref="D24:D25"/>
    <mergeCell ref="E24:E25"/>
    <mergeCell ref="F24:F25"/>
    <mergeCell ref="G24:G25"/>
    <mergeCell ref="N24:N25"/>
    <mergeCell ref="A22:A23"/>
    <mergeCell ref="B22:B23"/>
    <mergeCell ref="C22:C23"/>
    <mergeCell ref="D22:D23"/>
    <mergeCell ref="E22:E23"/>
    <mergeCell ref="F22:F23"/>
    <mergeCell ref="G26:G27"/>
    <mergeCell ref="N26:N27"/>
    <mergeCell ref="A28:A29"/>
    <mergeCell ref="B28:B29"/>
    <mergeCell ref="C28:C29"/>
    <mergeCell ref="D28:D29"/>
    <mergeCell ref="E28:E29"/>
    <mergeCell ref="F28:F29"/>
    <mergeCell ref="G28:G29"/>
    <mergeCell ref="N28:N29"/>
    <mergeCell ref="A26:A27"/>
    <mergeCell ref="B26:B27"/>
    <mergeCell ref="C26:C27"/>
    <mergeCell ref="D26:D27"/>
    <mergeCell ref="E26:E27"/>
    <mergeCell ref="F26:F27"/>
    <mergeCell ref="G30:G31"/>
    <mergeCell ref="N30:N31"/>
    <mergeCell ref="A32:A33"/>
    <mergeCell ref="B32:B33"/>
    <mergeCell ref="C32:C33"/>
    <mergeCell ref="D32:D33"/>
    <mergeCell ref="E32:E33"/>
    <mergeCell ref="F32:F33"/>
    <mergeCell ref="G32:G33"/>
    <mergeCell ref="N32:N33"/>
    <mergeCell ref="A30:A31"/>
    <mergeCell ref="B30:B31"/>
    <mergeCell ref="C30:C31"/>
    <mergeCell ref="D30:D31"/>
    <mergeCell ref="E30:E31"/>
    <mergeCell ref="F30:F31"/>
    <mergeCell ref="G34:G35"/>
    <mergeCell ref="N34:N35"/>
    <mergeCell ref="A36:B38"/>
    <mergeCell ref="C36:C38"/>
    <mergeCell ref="D36:D38"/>
    <mergeCell ref="E36:E38"/>
    <mergeCell ref="F36:F38"/>
    <mergeCell ref="A34:A35"/>
    <mergeCell ref="B34:B35"/>
    <mergeCell ref="C34:C35"/>
    <mergeCell ref="D34:D35"/>
    <mergeCell ref="E34:E35"/>
    <mergeCell ref="F34:F35"/>
    <mergeCell ref="G39:G40"/>
    <mergeCell ref="N39:N40"/>
    <mergeCell ref="A41:A42"/>
    <mergeCell ref="B41:B42"/>
    <mergeCell ref="C41:C42"/>
    <mergeCell ref="D41:D42"/>
    <mergeCell ref="E41:E42"/>
    <mergeCell ref="F41:F42"/>
    <mergeCell ref="G41:G42"/>
    <mergeCell ref="N41:N42"/>
    <mergeCell ref="A39:A40"/>
    <mergeCell ref="B39:B40"/>
    <mergeCell ref="C39:C40"/>
    <mergeCell ref="D39:D40"/>
    <mergeCell ref="E39:E40"/>
    <mergeCell ref="F39:F40"/>
    <mergeCell ref="G43:G44"/>
    <mergeCell ref="N43:N44"/>
    <mergeCell ref="A45:A46"/>
    <mergeCell ref="B45:B46"/>
    <mergeCell ref="C45:C46"/>
    <mergeCell ref="D45:D46"/>
    <mergeCell ref="E45:E46"/>
    <mergeCell ref="F45:F46"/>
    <mergeCell ref="G45:G46"/>
    <mergeCell ref="N45:N46"/>
    <mergeCell ref="A43:A44"/>
    <mergeCell ref="B43:B44"/>
    <mergeCell ref="C43:C44"/>
    <mergeCell ref="D43:D44"/>
    <mergeCell ref="E43:E44"/>
    <mergeCell ref="F43:F44"/>
    <mergeCell ref="G47:G48"/>
    <mergeCell ref="N47:N48"/>
    <mergeCell ref="A49:A50"/>
    <mergeCell ref="B49:B50"/>
    <mergeCell ref="C49:C50"/>
    <mergeCell ref="D49:D50"/>
    <mergeCell ref="E49:E50"/>
    <mergeCell ref="F49:F50"/>
    <mergeCell ref="G49:G50"/>
    <mergeCell ref="N49:N50"/>
    <mergeCell ref="A47:A48"/>
    <mergeCell ref="B47:B48"/>
    <mergeCell ref="C47:C48"/>
    <mergeCell ref="D47:D48"/>
    <mergeCell ref="E47:E48"/>
    <mergeCell ref="F47:F48"/>
    <mergeCell ref="N51:N52"/>
    <mergeCell ref="A53:B55"/>
    <mergeCell ref="C53:C55"/>
    <mergeCell ref="D53:D55"/>
    <mergeCell ref="E53:E55"/>
    <mergeCell ref="F53:F55"/>
    <mergeCell ref="A51:A52"/>
    <mergeCell ref="B51:B52"/>
    <mergeCell ref="C51:C52"/>
    <mergeCell ref="D51:D52"/>
    <mergeCell ref="E51:E52"/>
    <mergeCell ref="F51:F52"/>
    <mergeCell ref="A58:A59"/>
    <mergeCell ref="B58:B59"/>
    <mergeCell ref="C58:C59"/>
    <mergeCell ref="D58:D59"/>
    <mergeCell ref="E58:E59"/>
    <mergeCell ref="F58:F59"/>
    <mergeCell ref="G58:G59"/>
    <mergeCell ref="N58:N59"/>
    <mergeCell ref="A56:A57"/>
    <mergeCell ref="B56:B57"/>
    <mergeCell ref="C56:C57"/>
    <mergeCell ref="D56:D57"/>
    <mergeCell ref="E56:E57"/>
    <mergeCell ref="F56:F57"/>
    <mergeCell ref="A62:A63"/>
    <mergeCell ref="B62:B63"/>
    <mergeCell ref="C62:C63"/>
    <mergeCell ref="D62:D63"/>
    <mergeCell ref="E62:E63"/>
    <mergeCell ref="F62:F63"/>
    <mergeCell ref="G62:G63"/>
    <mergeCell ref="N62:N63"/>
    <mergeCell ref="A60:A61"/>
    <mergeCell ref="B60:B61"/>
    <mergeCell ref="C60:C61"/>
    <mergeCell ref="D60:D61"/>
    <mergeCell ref="E60:E61"/>
    <mergeCell ref="F60:F61"/>
    <mergeCell ref="A66:A67"/>
    <mergeCell ref="B66:B67"/>
    <mergeCell ref="C66:C67"/>
    <mergeCell ref="D66:D67"/>
    <mergeCell ref="E66:E67"/>
    <mergeCell ref="F66:F67"/>
    <mergeCell ref="G66:G67"/>
    <mergeCell ref="N66:N67"/>
    <mergeCell ref="A64:A65"/>
    <mergeCell ref="B64:B65"/>
    <mergeCell ref="C64:C65"/>
    <mergeCell ref="D64:D65"/>
    <mergeCell ref="E64:E65"/>
    <mergeCell ref="F64:F65"/>
    <mergeCell ref="A70:B72"/>
    <mergeCell ref="C70:C72"/>
    <mergeCell ref="D70:D72"/>
    <mergeCell ref="E70:E72"/>
    <mergeCell ref="F70:F72"/>
    <mergeCell ref="A68:A69"/>
    <mergeCell ref="B68:B69"/>
    <mergeCell ref="C68:C69"/>
    <mergeCell ref="D68:D69"/>
    <mergeCell ref="E68:E69"/>
    <mergeCell ref="F68:F69"/>
    <mergeCell ref="A75:A76"/>
    <mergeCell ref="B75:B76"/>
    <mergeCell ref="C75:C76"/>
    <mergeCell ref="D75:D76"/>
    <mergeCell ref="E75:E76"/>
    <mergeCell ref="F75:F76"/>
    <mergeCell ref="G75:G76"/>
    <mergeCell ref="N75:N76"/>
    <mergeCell ref="A73:A74"/>
    <mergeCell ref="B73:B74"/>
    <mergeCell ref="C73:C74"/>
    <mergeCell ref="D73:D74"/>
    <mergeCell ref="E73:E74"/>
    <mergeCell ref="F73:F74"/>
    <mergeCell ref="A79:A80"/>
    <mergeCell ref="B79:B80"/>
    <mergeCell ref="C79:C80"/>
    <mergeCell ref="D79:D80"/>
    <mergeCell ref="E79:E80"/>
    <mergeCell ref="F79:F80"/>
    <mergeCell ref="G79:G80"/>
    <mergeCell ref="N79:N80"/>
    <mergeCell ref="A77:A78"/>
    <mergeCell ref="B77:B78"/>
    <mergeCell ref="C77:C78"/>
    <mergeCell ref="D77:D78"/>
    <mergeCell ref="E77:E78"/>
    <mergeCell ref="F77:F78"/>
    <mergeCell ref="A83:A84"/>
    <mergeCell ref="B83:B84"/>
    <mergeCell ref="C83:C84"/>
    <mergeCell ref="D83:D84"/>
    <mergeCell ref="E83:E84"/>
    <mergeCell ref="F83:F84"/>
    <mergeCell ref="G83:G84"/>
    <mergeCell ref="N83:N84"/>
    <mergeCell ref="A81:A82"/>
    <mergeCell ref="B81:B82"/>
    <mergeCell ref="C81:C82"/>
    <mergeCell ref="D81:D82"/>
    <mergeCell ref="E81:E82"/>
    <mergeCell ref="F81:F82"/>
    <mergeCell ref="D87:D89"/>
    <mergeCell ref="E87:E89"/>
    <mergeCell ref="F87:F89"/>
    <mergeCell ref="A85:A86"/>
    <mergeCell ref="B85:B86"/>
    <mergeCell ref="C85:C86"/>
    <mergeCell ref="D85:D86"/>
    <mergeCell ref="E85:E86"/>
    <mergeCell ref="F85:F86"/>
    <mergeCell ref="F99:G99"/>
    <mergeCell ref="F100:G100"/>
    <mergeCell ref="O2:T2"/>
    <mergeCell ref="O3:O4"/>
    <mergeCell ref="P3:P4"/>
    <mergeCell ref="Q3:Q4"/>
    <mergeCell ref="R3:R4"/>
    <mergeCell ref="S3:S4"/>
    <mergeCell ref="B93:E93"/>
    <mergeCell ref="F93:G93"/>
    <mergeCell ref="B94:E94"/>
    <mergeCell ref="F94:G94"/>
    <mergeCell ref="B95:E95"/>
    <mergeCell ref="F95:G95"/>
    <mergeCell ref="A90:E90"/>
    <mergeCell ref="F90:G90"/>
    <mergeCell ref="B91:E91"/>
    <mergeCell ref="F91:G91"/>
    <mergeCell ref="B92:E92"/>
    <mergeCell ref="F92:G92"/>
    <mergeCell ref="G85:G86"/>
    <mergeCell ref="N85:N86"/>
    <mergeCell ref="A87:B89"/>
    <mergeCell ref="C87:C89"/>
    <mergeCell ref="T3:T4"/>
    <mergeCell ref="O5:O6"/>
    <mergeCell ref="P5:P6"/>
    <mergeCell ref="Q5:Q6"/>
    <mergeCell ref="R5:R6"/>
    <mergeCell ref="S5:S6"/>
    <mergeCell ref="T5:T6"/>
    <mergeCell ref="F97:G97"/>
    <mergeCell ref="F98:G98"/>
    <mergeCell ref="G81:G82"/>
    <mergeCell ref="N81:N82"/>
    <mergeCell ref="G77:G78"/>
    <mergeCell ref="N77:N78"/>
    <mergeCell ref="G73:G74"/>
    <mergeCell ref="N73:N74"/>
    <mergeCell ref="G68:G69"/>
    <mergeCell ref="N68:N69"/>
    <mergeCell ref="G64:G65"/>
    <mergeCell ref="N64:N65"/>
    <mergeCell ref="G60:G61"/>
    <mergeCell ref="N60:N61"/>
    <mergeCell ref="G56:G57"/>
    <mergeCell ref="N56:N57"/>
    <mergeCell ref="G51:G52"/>
    <mergeCell ref="O9:O10"/>
    <mergeCell ref="P9:P10"/>
    <mergeCell ref="Q9:Q10"/>
    <mergeCell ref="R9:R10"/>
    <mergeCell ref="S9:S10"/>
    <mergeCell ref="T9:T10"/>
    <mergeCell ref="O7:O8"/>
    <mergeCell ref="P7:P8"/>
    <mergeCell ref="Q7:Q8"/>
    <mergeCell ref="R7:R8"/>
    <mergeCell ref="S7:S8"/>
    <mergeCell ref="T7:T8"/>
    <mergeCell ref="O13:O14"/>
    <mergeCell ref="P13:P14"/>
    <mergeCell ref="Q13:Q14"/>
    <mergeCell ref="R13:R14"/>
    <mergeCell ref="S13:S14"/>
    <mergeCell ref="T13:T14"/>
    <mergeCell ref="O11:O12"/>
    <mergeCell ref="P11:P12"/>
    <mergeCell ref="Q11:Q12"/>
    <mergeCell ref="R11:R12"/>
    <mergeCell ref="S11:S12"/>
    <mergeCell ref="T11:T12"/>
    <mergeCell ref="O17:O18"/>
    <mergeCell ref="P17:P18"/>
    <mergeCell ref="Q17:Q18"/>
    <mergeCell ref="R17:R18"/>
    <mergeCell ref="S17:S18"/>
    <mergeCell ref="T17:T18"/>
    <mergeCell ref="O15:O16"/>
    <mergeCell ref="P15:P16"/>
    <mergeCell ref="Q15:Q16"/>
    <mergeCell ref="R15:R16"/>
    <mergeCell ref="S15:S16"/>
    <mergeCell ref="T15:T16"/>
    <mergeCell ref="O24:O25"/>
    <mergeCell ref="P24:P25"/>
    <mergeCell ref="Q24:Q25"/>
    <mergeCell ref="R24:R25"/>
    <mergeCell ref="S24:S25"/>
    <mergeCell ref="T24:T25"/>
    <mergeCell ref="O22:O23"/>
    <mergeCell ref="P22:P23"/>
    <mergeCell ref="Q22:Q23"/>
    <mergeCell ref="R22:R23"/>
    <mergeCell ref="S22:S23"/>
    <mergeCell ref="T22:T23"/>
    <mergeCell ref="O28:O29"/>
    <mergeCell ref="P28:P29"/>
    <mergeCell ref="Q28:Q29"/>
    <mergeCell ref="R28:R29"/>
    <mergeCell ref="S28:S29"/>
    <mergeCell ref="T28:T29"/>
    <mergeCell ref="O26:O27"/>
    <mergeCell ref="P26:P27"/>
    <mergeCell ref="Q26:Q27"/>
    <mergeCell ref="R26:R27"/>
    <mergeCell ref="S26:S27"/>
    <mergeCell ref="T26:T27"/>
    <mergeCell ref="O32:O33"/>
    <mergeCell ref="P32:P33"/>
    <mergeCell ref="Q32:Q33"/>
    <mergeCell ref="R32:R33"/>
    <mergeCell ref="S32:S33"/>
    <mergeCell ref="T32:T33"/>
    <mergeCell ref="O30:O31"/>
    <mergeCell ref="P30:P31"/>
    <mergeCell ref="Q30:Q31"/>
    <mergeCell ref="R30:R31"/>
    <mergeCell ref="S30:S31"/>
    <mergeCell ref="T30:T31"/>
    <mergeCell ref="O39:O40"/>
    <mergeCell ref="P39:P40"/>
    <mergeCell ref="Q39:Q40"/>
    <mergeCell ref="R39:R40"/>
    <mergeCell ref="S39:S40"/>
    <mergeCell ref="T39:T40"/>
    <mergeCell ref="O34:O35"/>
    <mergeCell ref="P34:P35"/>
    <mergeCell ref="Q34:Q35"/>
    <mergeCell ref="R34:R35"/>
    <mergeCell ref="S34:S35"/>
    <mergeCell ref="T34:T35"/>
    <mergeCell ref="O43:O44"/>
    <mergeCell ref="P43:P44"/>
    <mergeCell ref="Q43:Q44"/>
    <mergeCell ref="R43:R44"/>
    <mergeCell ref="S43:S44"/>
    <mergeCell ref="T43:T44"/>
    <mergeCell ref="O41:O42"/>
    <mergeCell ref="P41:P42"/>
    <mergeCell ref="Q41:Q42"/>
    <mergeCell ref="R41:R42"/>
    <mergeCell ref="S41:S42"/>
    <mergeCell ref="T41:T42"/>
    <mergeCell ref="O47:O48"/>
    <mergeCell ref="P47:P48"/>
    <mergeCell ref="Q47:Q48"/>
    <mergeCell ref="R47:R48"/>
    <mergeCell ref="S47:S48"/>
    <mergeCell ref="T47:T48"/>
    <mergeCell ref="O45:O46"/>
    <mergeCell ref="P45:P46"/>
    <mergeCell ref="Q45:Q46"/>
    <mergeCell ref="R45:R46"/>
    <mergeCell ref="S45:S46"/>
    <mergeCell ref="T45:T46"/>
    <mergeCell ref="O51:O52"/>
    <mergeCell ref="P51:P52"/>
    <mergeCell ref="Q51:Q52"/>
    <mergeCell ref="R51:R52"/>
    <mergeCell ref="S51:S52"/>
    <mergeCell ref="T51:T52"/>
    <mergeCell ref="O49:O50"/>
    <mergeCell ref="P49:P50"/>
    <mergeCell ref="Q49:Q50"/>
    <mergeCell ref="R49:R50"/>
    <mergeCell ref="S49:S50"/>
    <mergeCell ref="T49:T50"/>
    <mergeCell ref="O58:O59"/>
    <mergeCell ref="P58:P59"/>
    <mergeCell ref="Q58:Q59"/>
    <mergeCell ref="R58:R59"/>
    <mergeCell ref="S58:S59"/>
    <mergeCell ref="T58:T59"/>
    <mergeCell ref="O56:O57"/>
    <mergeCell ref="P56:P57"/>
    <mergeCell ref="Q56:Q57"/>
    <mergeCell ref="R56:R57"/>
    <mergeCell ref="S56:S57"/>
    <mergeCell ref="T56:T57"/>
    <mergeCell ref="O62:O63"/>
    <mergeCell ref="P62:P63"/>
    <mergeCell ref="Q62:Q63"/>
    <mergeCell ref="R62:R63"/>
    <mergeCell ref="S62:S63"/>
    <mergeCell ref="T62:T63"/>
    <mergeCell ref="O60:O61"/>
    <mergeCell ref="P60:P61"/>
    <mergeCell ref="Q60:Q61"/>
    <mergeCell ref="R60:R61"/>
    <mergeCell ref="S60:S61"/>
    <mergeCell ref="T60:T61"/>
    <mergeCell ref="O66:O67"/>
    <mergeCell ref="P66:P67"/>
    <mergeCell ref="Q66:Q67"/>
    <mergeCell ref="R66:R67"/>
    <mergeCell ref="S66:S67"/>
    <mergeCell ref="T66:T67"/>
    <mergeCell ref="O64:O65"/>
    <mergeCell ref="P64:P65"/>
    <mergeCell ref="Q64:Q65"/>
    <mergeCell ref="R64:R65"/>
    <mergeCell ref="S64:S65"/>
    <mergeCell ref="T64:T65"/>
    <mergeCell ref="O73:O74"/>
    <mergeCell ref="P73:P74"/>
    <mergeCell ref="Q73:Q74"/>
    <mergeCell ref="R73:R74"/>
    <mergeCell ref="S73:S74"/>
    <mergeCell ref="T73:T74"/>
    <mergeCell ref="O68:O69"/>
    <mergeCell ref="P68:P69"/>
    <mergeCell ref="Q68:Q69"/>
    <mergeCell ref="R68:R69"/>
    <mergeCell ref="S68:S69"/>
    <mergeCell ref="T68:T69"/>
    <mergeCell ref="O77:O78"/>
    <mergeCell ref="P77:P78"/>
    <mergeCell ref="Q77:Q78"/>
    <mergeCell ref="R77:R78"/>
    <mergeCell ref="S77:S78"/>
    <mergeCell ref="T77:T78"/>
    <mergeCell ref="O75:O76"/>
    <mergeCell ref="P75:P76"/>
    <mergeCell ref="Q75:Q76"/>
    <mergeCell ref="R75:R76"/>
    <mergeCell ref="S75:S76"/>
    <mergeCell ref="T75:T76"/>
    <mergeCell ref="O81:O82"/>
    <mergeCell ref="P81:P82"/>
    <mergeCell ref="Q81:Q82"/>
    <mergeCell ref="R81:R82"/>
    <mergeCell ref="S81:S82"/>
    <mergeCell ref="T81:T82"/>
    <mergeCell ref="O79:O80"/>
    <mergeCell ref="P79:P80"/>
    <mergeCell ref="Q79:Q80"/>
    <mergeCell ref="R79:R80"/>
    <mergeCell ref="S79:S80"/>
    <mergeCell ref="T79:T80"/>
    <mergeCell ref="O85:O86"/>
    <mergeCell ref="P85:P86"/>
    <mergeCell ref="Q85:Q86"/>
    <mergeCell ref="R85:R86"/>
    <mergeCell ref="S85:S86"/>
    <mergeCell ref="T85:T86"/>
    <mergeCell ref="O83:O84"/>
    <mergeCell ref="P83:P84"/>
    <mergeCell ref="Q83:Q84"/>
    <mergeCell ref="R83:R84"/>
    <mergeCell ref="S83:S84"/>
    <mergeCell ref="T83:T84"/>
  </mergeCells>
  <phoneticPr fontId="7"/>
  <pageMargins left="0.7" right="0.7" top="0.75" bottom="0.75" header="0.3" footer="0.3"/>
  <pageSetup paperSize="8"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8"/>
  <sheetViews>
    <sheetView zoomScale="70" zoomScaleNormal="70" workbookViewId="0">
      <selection activeCell="E24" sqref="E24:E25"/>
    </sheetView>
  </sheetViews>
  <sheetFormatPr defaultRowHeight="14.25" x14ac:dyDescent="0.15"/>
  <cols>
    <col min="1" max="1" width="5.75" style="6" bestFit="1" customWidth="1"/>
    <col min="2" max="2" width="4.25" style="35" bestFit="1" customWidth="1"/>
    <col min="3" max="3" width="7.125" style="35" bestFit="1" customWidth="1"/>
    <col min="4" max="4" width="52.5" style="35" customWidth="1"/>
    <col min="5" max="5" width="20" style="35" bestFit="1" customWidth="1"/>
    <col min="6" max="6" width="7.625" style="35" bestFit="1" customWidth="1"/>
    <col min="7" max="7" width="18" style="35" customWidth="1"/>
    <col min="8" max="8" width="8.5" style="35" customWidth="1"/>
    <col min="9" max="13" width="8.625" style="35" bestFit="1" customWidth="1"/>
    <col min="14" max="14" width="26.125" style="36" customWidth="1"/>
    <col min="15" max="15" width="8" style="84" bestFit="1" customWidth="1"/>
    <col min="16" max="20" width="6.875" style="84" bestFit="1" customWidth="1"/>
    <col min="22" max="27" width="3" bestFit="1" customWidth="1"/>
  </cols>
  <sheetData>
    <row r="1" spans="1:27" ht="15" thickBot="1" x14ac:dyDescent="0.2">
      <c r="A1" s="476" t="s">
        <v>85</v>
      </c>
      <c r="B1" s="476"/>
      <c r="C1" s="476"/>
      <c r="D1" s="476"/>
      <c r="E1" s="476"/>
      <c r="F1" s="476"/>
      <c r="G1" s="476"/>
      <c r="H1" s="60"/>
      <c r="I1" s="60"/>
      <c r="J1" s="60"/>
      <c r="K1" s="60"/>
      <c r="L1" s="60"/>
      <c r="M1" s="60"/>
      <c r="N1" s="61"/>
    </row>
    <row r="2" spans="1:27" ht="15" thickBot="1" x14ac:dyDescent="0.2">
      <c r="A2" s="504" t="s">
        <v>0</v>
      </c>
      <c r="B2" s="511" t="s">
        <v>1</v>
      </c>
      <c r="C2" s="514" t="s">
        <v>37</v>
      </c>
      <c r="D2" s="904" t="s">
        <v>2</v>
      </c>
      <c r="E2" s="905"/>
      <c r="F2" s="515" t="s">
        <v>3</v>
      </c>
      <c r="G2" s="491" t="s">
        <v>4</v>
      </c>
      <c r="H2" s="494" t="s">
        <v>5</v>
      </c>
      <c r="I2" s="495"/>
      <c r="J2" s="495"/>
      <c r="K2" s="495"/>
      <c r="L2" s="495"/>
      <c r="M2" s="496"/>
      <c r="N2" s="485" t="s">
        <v>6</v>
      </c>
      <c r="O2" s="565" t="s">
        <v>68</v>
      </c>
      <c r="P2" s="566"/>
      <c r="Q2" s="566"/>
      <c r="R2" s="566"/>
      <c r="S2" s="566"/>
      <c r="T2" s="567"/>
    </row>
    <row r="3" spans="1:27" ht="13.5" x14ac:dyDescent="0.15">
      <c r="A3" s="505"/>
      <c r="B3" s="512"/>
      <c r="C3" s="512"/>
      <c r="D3" s="516"/>
      <c r="E3" s="906"/>
      <c r="F3" s="516"/>
      <c r="G3" s="492"/>
      <c r="H3" s="488" t="s">
        <v>7</v>
      </c>
      <c r="I3" s="489"/>
      <c r="J3" s="489"/>
      <c r="K3" s="489"/>
      <c r="L3" s="489"/>
      <c r="M3" s="490"/>
      <c r="N3" s="486"/>
      <c r="O3" s="568" t="s">
        <v>69</v>
      </c>
      <c r="P3" s="570" t="s">
        <v>70</v>
      </c>
      <c r="Q3" s="570" t="s">
        <v>71</v>
      </c>
      <c r="R3" s="570" t="s">
        <v>72</v>
      </c>
      <c r="S3" s="570" t="s">
        <v>73</v>
      </c>
      <c r="T3" s="572" t="s">
        <v>74</v>
      </c>
    </row>
    <row r="4" spans="1:27" thickBot="1" x14ac:dyDescent="0.2">
      <c r="A4" s="506"/>
      <c r="B4" s="513"/>
      <c r="C4" s="513"/>
      <c r="D4" s="256" t="s">
        <v>8</v>
      </c>
      <c r="E4" s="257" t="s">
        <v>9</v>
      </c>
      <c r="F4" s="517"/>
      <c r="G4" s="493"/>
      <c r="H4" s="62" t="s">
        <v>10</v>
      </c>
      <c r="I4" s="63" t="s">
        <v>11</v>
      </c>
      <c r="J4" s="63" t="s">
        <v>12</v>
      </c>
      <c r="K4" s="63" t="s">
        <v>13</v>
      </c>
      <c r="L4" s="63" t="s">
        <v>14</v>
      </c>
      <c r="M4" s="63" t="s">
        <v>15</v>
      </c>
      <c r="N4" s="487"/>
      <c r="O4" s="791"/>
      <c r="P4" s="792"/>
      <c r="Q4" s="792"/>
      <c r="R4" s="792"/>
      <c r="S4" s="792"/>
      <c r="T4" s="793"/>
    </row>
    <row r="5" spans="1:27" ht="17.100000000000001" customHeight="1" x14ac:dyDescent="0.15">
      <c r="A5" s="883">
        <v>1</v>
      </c>
      <c r="B5" s="875" t="s">
        <v>23</v>
      </c>
      <c r="C5" s="899">
        <f>年間行事!AF4</f>
        <v>0</v>
      </c>
      <c r="D5" s="811" t="str">
        <f>年間行事!AE4</f>
        <v>元日</v>
      </c>
      <c r="E5" s="879"/>
      <c r="F5" s="937"/>
      <c r="G5" s="864"/>
      <c r="H5" s="260"/>
      <c r="I5" s="260"/>
      <c r="J5" s="260"/>
      <c r="K5" s="260"/>
      <c r="L5" s="260"/>
      <c r="M5" s="260"/>
      <c r="N5" s="897"/>
      <c r="O5" s="575"/>
      <c r="P5" s="577"/>
      <c r="Q5" s="577"/>
      <c r="R5" s="577"/>
      <c r="S5" s="577"/>
      <c r="T5" s="579"/>
    </row>
    <row r="6" spans="1:27" ht="17.100000000000001" customHeight="1" x14ac:dyDescent="0.15">
      <c r="A6" s="874"/>
      <c r="B6" s="914"/>
      <c r="C6" s="878"/>
      <c r="D6" s="797"/>
      <c r="E6" s="880"/>
      <c r="F6" s="917"/>
      <c r="G6" s="865"/>
      <c r="H6" s="259"/>
      <c r="I6" s="259"/>
      <c r="J6" s="259"/>
      <c r="K6" s="259"/>
      <c r="L6" s="259"/>
      <c r="M6" s="259"/>
      <c r="N6" s="898"/>
      <c r="O6" s="575"/>
      <c r="P6" s="577"/>
      <c r="Q6" s="577"/>
      <c r="R6" s="577"/>
      <c r="S6" s="577"/>
      <c r="T6" s="579"/>
    </row>
    <row r="7" spans="1:27" ht="17.100000000000001" customHeight="1" x14ac:dyDescent="0.15">
      <c r="A7" s="883">
        <v>2</v>
      </c>
      <c r="B7" s="884" t="s">
        <v>16</v>
      </c>
      <c r="C7" s="899"/>
      <c r="D7" s="811"/>
      <c r="E7" s="879"/>
      <c r="F7" s="881"/>
      <c r="G7" s="864"/>
      <c r="H7" s="260"/>
      <c r="I7" s="260"/>
      <c r="J7" s="260"/>
      <c r="K7" s="260"/>
      <c r="L7" s="260"/>
      <c r="M7" s="260"/>
      <c r="N7" s="897"/>
      <c r="O7" s="944"/>
      <c r="P7" s="942"/>
      <c r="Q7" s="942"/>
      <c r="R7" s="942"/>
      <c r="S7" s="942"/>
      <c r="T7" s="943"/>
    </row>
    <row r="8" spans="1:27" ht="17.100000000000001" customHeight="1" x14ac:dyDescent="0.15">
      <c r="A8" s="874"/>
      <c r="B8" s="884"/>
      <c r="C8" s="878"/>
      <c r="D8" s="797"/>
      <c r="E8" s="880"/>
      <c r="F8" s="885"/>
      <c r="G8" s="865"/>
      <c r="H8" s="258"/>
      <c r="I8" s="258"/>
      <c r="J8" s="258"/>
      <c r="K8" s="258"/>
      <c r="L8" s="258"/>
      <c r="M8" s="258"/>
      <c r="N8" s="898"/>
      <c r="O8" s="944"/>
      <c r="P8" s="942"/>
      <c r="Q8" s="942"/>
      <c r="R8" s="942"/>
      <c r="S8" s="942"/>
      <c r="T8" s="943"/>
    </row>
    <row r="9" spans="1:27" ht="17.100000000000001" customHeight="1" x14ac:dyDescent="0.15">
      <c r="A9" s="873">
        <v>3</v>
      </c>
      <c r="B9" s="875" t="s">
        <v>17</v>
      </c>
      <c r="C9" s="899"/>
      <c r="D9" s="811"/>
      <c r="E9" s="879"/>
      <c r="F9" s="881"/>
      <c r="G9" s="864"/>
      <c r="H9" s="260"/>
      <c r="I9" s="260"/>
      <c r="J9" s="260"/>
      <c r="K9" s="260"/>
      <c r="L9" s="260"/>
      <c r="M9" s="260"/>
      <c r="N9" s="897"/>
      <c r="O9" s="944"/>
      <c r="P9" s="942"/>
      <c r="Q9" s="942"/>
      <c r="R9" s="942"/>
      <c r="S9" s="942"/>
      <c r="T9" s="943"/>
    </row>
    <row r="10" spans="1:27" ht="17.100000000000001" customHeight="1" thickBot="1" x14ac:dyDescent="0.2">
      <c r="A10" s="874"/>
      <c r="B10" s="876"/>
      <c r="C10" s="878"/>
      <c r="D10" s="797"/>
      <c r="E10" s="880"/>
      <c r="F10" s="882"/>
      <c r="G10" s="865"/>
      <c r="H10" s="259"/>
      <c r="I10" s="259"/>
      <c r="J10" s="259"/>
      <c r="K10" s="259"/>
      <c r="L10" s="259"/>
      <c r="M10" s="259"/>
      <c r="N10" s="898"/>
      <c r="O10" s="965"/>
      <c r="P10" s="963"/>
      <c r="Q10" s="963"/>
      <c r="R10" s="963"/>
      <c r="S10" s="963"/>
      <c r="T10" s="964"/>
    </row>
    <row r="11" spans="1:27" ht="17.100000000000001" customHeight="1" x14ac:dyDescent="0.15">
      <c r="A11" s="554">
        <v>1</v>
      </c>
      <c r="B11" s="555"/>
      <c r="C11" s="560" t="s">
        <v>38</v>
      </c>
      <c r="D11" s="555">
        <v>1</v>
      </c>
      <c r="E11" s="560" t="s">
        <v>39</v>
      </c>
      <c r="F11" s="524"/>
      <c r="G11" s="64" t="s">
        <v>24</v>
      </c>
      <c r="H11" s="65">
        <f>SUM(H5)</f>
        <v>0</v>
      </c>
      <c r="I11" s="65">
        <f t="shared" ref="I11:M11" si="0">SUM(I5)</f>
        <v>0</v>
      </c>
      <c r="J11" s="65">
        <f t="shared" si="0"/>
        <v>0</v>
      </c>
      <c r="K11" s="65">
        <f t="shared" si="0"/>
        <v>0</v>
      </c>
      <c r="L11" s="65">
        <f t="shared" si="0"/>
        <v>0</v>
      </c>
      <c r="M11" s="65">
        <f t="shared" si="0"/>
        <v>0</v>
      </c>
      <c r="N11" s="261"/>
      <c r="O11" s="179"/>
      <c r="P11" s="180"/>
      <c r="Q11" s="180"/>
      <c r="R11" s="180"/>
      <c r="S11" s="180"/>
      <c r="T11" s="181"/>
    </row>
    <row r="12" spans="1:27" ht="17.100000000000001" customHeight="1" x14ac:dyDescent="0.15">
      <c r="A12" s="556"/>
      <c r="B12" s="557"/>
      <c r="C12" s="561"/>
      <c r="D12" s="557"/>
      <c r="E12" s="561"/>
      <c r="F12" s="525"/>
      <c r="G12" s="66" t="s">
        <v>25</v>
      </c>
      <c r="H12" s="67">
        <f>SUM(H6)</f>
        <v>0</v>
      </c>
      <c r="I12" s="67">
        <f t="shared" ref="I12:M12" si="1">SUM(I6)</f>
        <v>0</v>
      </c>
      <c r="J12" s="67">
        <f t="shared" si="1"/>
        <v>0</v>
      </c>
      <c r="K12" s="67">
        <f t="shared" si="1"/>
        <v>0</v>
      </c>
      <c r="L12" s="67">
        <f t="shared" si="1"/>
        <v>0</v>
      </c>
      <c r="M12" s="67">
        <f t="shared" si="1"/>
        <v>0</v>
      </c>
      <c r="N12" s="262"/>
      <c r="O12" s="182"/>
      <c r="P12" s="183"/>
      <c r="Q12" s="183"/>
      <c r="R12" s="183"/>
      <c r="S12" s="183"/>
      <c r="T12" s="184"/>
    </row>
    <row r="13" spans="1:27" ht="17.100000000000001" customHeight="1" thickBot="1" x14ac:dyDescent="0.2">
      <c r="A13" s="558"/>
      <c r="B13" s="559"/>
      <c r="C13" s="562"/>
      <c r="D13" s="559"/>
      <c r="E13" s="562"/>
      <c r="F13" s="526"/>
      <c r="G13" s="68" t="s">
        <v>26</v>
      </c>
      <c r="H13" s="69">
        <f>SUM(H5:H10)</f>
        <v>0</v>
      </c>
      <c r="I13" s="69">
        <f t="shared" ref="I13:M13" si="2">SUM(I5:I10)</f>
        <v>0</v>
      </c>
      <c r="J13" s="69">
        <f t="shared" si="2"/>
        <v>0</v>
      </c>
      <c r="K13" s="69">
        <f t="shared" si="2"/>
        <v>0</v>
      </c>
      <c r="L13" s="69">
        <f t="shared" si="2"/>
        <v>0</v>
      </c>
      <c r="M13" s="69">
        <f t="shared" si="2"/>
        <v>0</v>
      </c>
      <c r="N13" s="263"/>
      <c r="O13" s="196">
        <f t="shared" ref="O13:T13" si="3">SUM(O5:O10)</f>
        <v>0</v>
      </c>
      <c r="P13" s="197">
        <f t="shared" si="3"/>
        <v>0</v>
      </c>
      <c r="Q13" s="197">
        <f t="shared" si="3"/>
        <v>0</v>
      </c>
      <c r="R13" s="197">
        <f t="shared" si="3"/>
        <v>0</v>
      </c>
      <c r="S13" s="197">
        <f t="shared" si="3"/>
        <v>0</v>
      </c>
      <c r="T13" s="198">
        <f t="shared" si="3"/>
        <v>0</v>
      </c>
    </row>
    <row r="14" spans="1:27" ht="23.1" customHeight="1" x14ac:dyDescent="0.15">
      <c r="A14" s="873">
        <v>4</v>
      </c>
      <c r="B14" s="914" t="s">
        <v>18</v>
      </c>
      <c r="C14" s="877">
        <f>年間行事!AF10</f>
        <v>0</v>
      </c>
      <c r="D14" s="796">
        <f>年間行事!AE10</f>
        <v>0</v>
      </c>
      <c r="E14" s="915"/>
      <c r="F14" s="916"/>
      <c r="G14" s="913"/>
      <c r="H14" s="258"/>
      <c r="I14" s="258"/>
      <c r="J14" s="258"/>
      <c r="K14" s="258"/>
      <c r="L14" s="258"/>
      <c r="M14" s="258"/>
      <c r="N14" s="796"/>
      <c r="O14" s="962"/>
      <c r="P14" s="960"/>
      <c r="Q14" s="960"/>
      <c r="R14" s="960"/>
      <c r="S14" s="960"/>
      <c r="T14" s="961"/>
      <c r="V14">
        <v>5</v>
      </c>
      <c r="W14">
        <v>5</v>
      </c>
      <c r="X14">
        <v>5</v>
      </c>
      <c r="Y14">
        <v>6</v>
      </c>
      <c r="Z14">
        <v>6</v>
      </c>
      <c r="AA14">
        <v>6</v>
      </c>
    </row>
    <row r="15" spans="1:27" ht="23.1" customHeight="1" x14ac:dyDescent="0.15">
      <c r="A15" s="874"/>
      <c r="B15" s="884"/>
      <c r="C15" s="878"/>
      <c r="D15" s="797"/>
      <c r="E15" s="880"/>
      <c r="F15" s="917"/>
      <c r="G15" s="865"/>
      <c r="H15" s="259"/>
      <c r="I15" s="259"/>
      <c r="J15" s="259"/>
      <c r="K15" s="259"/>
      <c r="L15" s="259"/>
      <c r="M15" s="259"/>
      <c r="N15" s="797"/>
      <c r="O15" s="944"/>
      <c r="P15" s="942"/>
      <c r="Q15" s="942"/>
      <c r="R15" s="942"/>
      <c r="S15" s="942"/>
      <c r="T15" s="943"/>
    </row>
    <row r="16" spans="1:27" ht="23.1" customHeight="1" x14ac:dyDescent="0.15">
      <c r="A16" s="883">
        <v>5</v>
      </c>
      <c r="B16" s="884" t="s">
        <v>20</v>
      </c>
      <c r="C16" s="877">
        <f>年間行事!AF12</f>
        <v>0</v>
      </c>
      <c r="D16" s="796">
        <f>年間行事!AE12</f>
        <v>0</v>
      </c>
      <c r="E16" s="879"/>
      <c r="F16" s="937"/>
      <c r="G16" s="864"/>
      <c r="H16" s="281"/>
      <c r="I16" s="281"/>
      <c r="J16" s="281"/>
      <c r="K16" s="281"/>
      <c r="L16" s="281"/>
      <c r="M16" s="281"/>
      <c r="N16" s="811"/>
      <c r="O16" s="944"/>
      <c r="P16" s="942"/>
      <c r="Q16" s="942"/>
      <c r="R16" s="942"/>
      <c r="S16" s="942"/>
      <c r="T16" s="943"/>
      <c r="V16">
        <v>5</v>
      </c>
      <c r="W16">
        <v>5</v>
      </c>
      <c r="X16">
        <v>6</v>
      </c>
      <c r="Y16">
        <v>6</v>
      </c>
      <c r="Z16">
        <v>6</v>
      </c>
      <c r="AA16">
        <v>6</v>
      </c>
    </row>
    <row r="17" spans="1:27" ht="23.1" customHeight="1" x14ac:dyDescent="0.15">
      <c r="A17" s="874"/>
      <c r="B17" s="884"/>
      <c r="C17" s="878"/>
      <c r="D17" s="797"/>
      <c r="E17" s="880"/>
      <c r="F17" s="917"/>
      <c r="G17" s="865"/>
      <c r="H17" s="282"/>
      <c r="I17" s="282"/>
      <c r="J17" s="282"/>
      <c r="K17" s="282"/>
      <c r="L17" s="282"/>
      <c r="M17" s="282"/>
      <c r="N17" s="797"/>
      <c r="O17" s="944"/>
      <c r="P17" s="942"/>
      <c r="Q17" s="942"/>
      <c r="R17" s="942"/>
      <c r="S17" s="942"/>
      <c r="T17" s="943"/>
    </row>
    <row r="18" spans="1:27" ht="23.1" customHeight="1" x14ac:dyDescent="0.15">
      <c r="A18" s="873">
        <v>6</v>
      </c>
      <c r="B18" s="884" t="s">
        <v>21</v>
      </c>
      <c r="C18" s="877">
        <f>年間行事!AF14</f>
        <v>0</v>
      </c>
      <c r="D18" s="796">
        <f>年間行事!AE14</f>
        <v>0</v>
      </c>
      <c r="E18" s="879"/>
      <c r="F18" s="937"/>
      <c r="G18" s="864"/>
      <c r="H18" s="260"/>
      <c r="I18" s="260"/>
      <c r="J18" s="260"/>
      <c r="K18" s="260"/>
      <c r="L18" s="260"/>
      <c r="M18" s="260"/>
      <c r="N18" s="811"/>
      <c r="O18" s="944"/>
      <c r="P18" s="942"/>
      <c r="Q18" s="942"/>
      <c r="R18" s="942"/>
      <c r="S18" s="942"/>
      <c r="T18" s="943"/>
      <c r="V18">
        <v>4</v>
      </c>
      <c r="W18">
        <v>4</v>
      </c>
      <c r="X18">
        <v>5</v>
      </c>
      <c r="Y18">
        <v>5</v>
      </c>
      <c r="Z18">
        <v>5</v>
      </c>
      <c r="AA18">
        <v>5</v>
      </c>
    </row>
    <row r="19" spans="1:27" ht="23.1" customHeight="1" x14ac:dyDescent="0.15">
      <c r="A19" s="874"/>
      <c r="B19" s="884"/>
      <c r="C19" s="878"/>
      <c r="D19" s="797"/>
      <c r="E19" s="880"/>
      <c r="F19" s="917"/>
      <c r="G19" s="865"/>
      <c r="H19" s="259"/>
      <c r="I19" s="259"/>
      <c r="J19" s="259"/>
      <c r="K19" s="259"/>
      <c r="L19" s="259"/>
      <c r="M19" s="259"/>
      <c r="N19" s="797"/>
      <c r="O19" s="944"/>
      <c r="P19" s="942"/>
      <c r="Q19" s="942"/>
      <c r="R19" s="942"/>
      <c r="S19" s="942"/>
      <c r="T19" s="943"/>
    </row>
    <row r="20" spans="1:27" ht="23.1" customHeight="1" x14ac:dyDescent="0.15">
      <c r="A20" s="883">
        <v>7</v>
      </c>
      <c r="B20" s="884" t="s">
        <v>22</v>
      </c>
      <c r="C20" s="877">
        <f>年間行事!AF16</f>
        <v>0</v>
      </c>
      <c r="D20" s="796" t="str">
        <f>年間行事!AE16</f>
        <v>冬季休業日終</v>
      </c>
      <c r="E20" s="879"/>
      <c r="F20" s="937"/>
      <c r="G20" s="864"/>
      <c r="H20" s="260"/>
      <c r="I20" s="260"/>
      <c r="J20" s="260"/>
      <c r="K20" s="260"/>
      <c r="L20" s="260"/>
      <c r="M20" s="260"/>
      <c r="N20" s="811"/>
      <c r="O20" s="944"/>
      <c r="P20" s="942"/>
      <c r="Q20" s="942"/>
      <c r="R20" s="942"/>
      <c r="S20" s="942"/>
      <c r="T20" s="943"/>
      <c r="V20">
        <v>5</v>
      </c>
      <c r="W20">
        <v>5</v>
      </c>
      <c r="X20">
        <v>6</v>
      </c>
      <c r="Y20">
        <v>6</v>
      </c>
      <c r="Z20">
        <v>6</v>
      </c>
      <c r="AA20">
        <v>6</v>
      </c>
    </row>
    <row r="21" spans="1:27" ht="23.1" customHeight="1" x14ac:dyDescent="0.15">
      <c r="A21" s="874"/>
      <c r="B21" s="884"/>
      <c r="C21" s="878"/>
      <c r="D21" s="797"/>
      <c r="E21" s="880"/>
      <c r="F21" s="917"/>
      <c r="G21" s="865"/>
      <c r="H21" s="259"/>
      <c r="I21" s="259"/>
      <c r="J21" s="259"/>
      <c r="K21" s="259"/>
      <c r="L21" s="259"/>
      <c r="M21" s="259"/>
      <c r="N21" s="797"/>
      <c r="O21" s="944"/>
      <c r="P21" s="942"/>
      <c r="Q21" s="942"/>
      <c r="R21" s="942"/>
      <c r="S21" s="942"/>
      <c r="T21" s="943"/>
    </row>
    <row r="22" spans="1:27" ht="23.1" customHeight="1" x14ac:dyDescent="0.15">
      <c r="A22" s="886">
        <v>8</v>
      </c>
      <c r="B22" s="888" t="s">
        <v>23</v>
      </c>
      <c r="C22" s="889" t="str">
        <f>年間行事!AF18</f>
        <v>式</v>
      </c>
      <c r="D22" s="803" t="str">
        <f>年間行事!AE18</f>
        <v>３学期始業式　午前授業 登下校重点指導　給食なし　 安全指導点検　※書初めは次の週から</v>
      </c>
      <c r="E22" s="807"/>
      <c r="F22" s="809"/>
      <c r="G22" s="805"/>
      <c r="H22" s="249">
        <v>0.33300000000000002</v>
      </c>
      <c r="I22" s="249">
        <v>0.33300000000000002</v>
      </c>
      <c r="J22" s="249">
        <v>0.33300000000000002</v>
      </c>
      <c r="K22" s="249">
        <v>0.33300000000000002</v>
      </c>
      <c r="L22" s="249">
        <v>0.33300000000000002</v>
      </c>
      <c r="M22" s="251">
        <v>0.33300000000000002</v>
      </c>
      <c r="N22" s="814"/>
      <c r="O22" s="952">
        <f>V22-H22-H23</f>
        <v>1.0009999999999999</v>
      </c>
      <c r="P22" s="948">
        <f t="shared" ref="P22:T22" si="4">W22-I22-I23</f>
        <v>1.0009999999999999</v>
      </c>
      <c r="Q22" s="948">
        <f t="shared" si="4"/>
        <v>1.0009999999999999</v>
      </c>
      <c r="R22" s="948">
        <f t="shared" si="4"/>
        <v>1.0009999999999999</v>
      </c>
      <c r="S22" s="948">
        <f t="shared" si="4"/>
        <v>1.0009999999999999</v>
      </c>
      <c r="T22" s="950">
        <f t="shared" si="4"/>
        <v>1.0009999999999999</v>
      </c>
      <c r="V22">
        <v>5</v>
      </c>
      <c r="W22">
        <v>5</v>
      </c>
      <c r="X22">
        <v>5</v>
      </c>
      <c r="Y22">
        <v>5</v>
      </c>
      <c r="Z22">
        <v>5</v>
      </c>
      <c r="AA22">
        <v>5</v>
      </c>
    </row>
    <row r="23" spans="1:27" ht="23.1" customHeight="1" x14ac:dyDescent="0.15">
      <c r="A23" s="887"/>
      <c r="B23" s="888"/>
      <c r="C23" s="890"/>
      <c r="D23" s="804"/>
      <c r="E23" s="808"/>
      <c r="F23" s="810"/>
      <c r="G23" s="806"/>
      <c r="H23" s="250">
        <v>3.6659999999999999</v>
      </c>
      <c r="I23" s="250">
        <v>3.6659999999999999</v>
      </c>
      <c r="J23" s="250">
        <v>3.6659999999999999</v>
      </c>
      <c r="K23" s="250">
        <v>3.6659999999999999</v>
      </c>
      <c r="L23" s="250">
        <v>3.6659999999999999</v>
      </c>
      <c r="M23" s="252">
        <v>3.6659999999999999</v>
      </c>
      <c r="N23" s="804"/>
      <c r="O23" s="953"/>
      <c r="P23" s="949"/>
      <c r="Q23" s="949"/>
      <c r="R23" s="949"/>
      <c r="S23" s="949"/>
      <c r="T23" s="951"/>
    </row>
    <row r="24" spans="1:27" ht="23.1" customHeight="1" x14ac:dyDescent="0.15">
      <c r="A24" s="891">
        <v>9</v>
      </c>
      <c r="B24" s="888" t="s">
        <v>16</v>
      </c>
      <c r="C24" s="889">
        <f>年間行事!AF20</f>
        <v>0</v>
      </c>
      <c r="D24" s="803" t="str">
        <f>年間行事!AE20</f>
        <v>学校公開日　委員会⑨　道徳授業地区公開講座　薬物乱用防止教室(6)</v>
      </c>
      <c r="E24" s="807"/>
      <c r="F24" s="895"/>
      <c r="G24" s="805"/>
      <c r="H24" s="250"/>
      <c r="I24" s="250"/>
      <c r="J24" s="250"/>
      <c r="K24" s="250"/>
      <c r="L24" s="250"/>
      <c r="M24" s="252"/>
      <c r="N24" s="814"/>
      <c r="O24" s="952">
        <f>V24-H24-H25</f>
        <v>0</v>
      </c>
      <c r="P24" s="948">
        <f t="shared" ref="P24" si="5">W24-I24-I25</f>
        <v>0</v>
      </c>
      <c r="Q24" s="948">
        <f t="shared" ref="Q24" si="6">X24-J24-J25</f>
        <v>0</v>
      </c>
      <c r="R24" s="948">
        <f t="shared" ref="R24" si="7">Y24-K24-K25</f>
        <v>0</v>
      </c>
      <c r="S24" s="948">
        <f t="shared" ref="S24" si="8">Z24-L24-L25</f>
        <v>0</v>
      </c>
      <c r="T24" s="950">
        <f t="shared" ref="T24" si="9">AA24-M24-M25</f>
        <v>0</v>
      </c>
      <c r="V24">
        <v>3</v>
      </c>
      <c r="W24">
        <v>3</v>
      </c>
      <c r="X24">
        <v>3</v>
      </c>
      <c r="Y24">
        <v>3</v>
      </c>
      <c r="Z24">
        <v>3</v>
      </c>
      <c r="AA24">
        <v>3</v>
      </c>
    </row>
    <row r="25" spans="1:27" ht="23.1" customHeight="1" x14ac:dyDescent="0.15">
      <c r="A25" s="887"/>
      <c r="B25" s="888"/>
      <c r="C25" s="890"/>
      <c r="D25" s="804"/>
      <c r="E25" s="808"/>
      <c r="F25" s="896"/>
      <c r="G25" s="806"/>
      <c r="H25" s="249">
        <v>3</v>
      </c>
      <c r="I25" s="249">
        <v>3</v>
      </c>
      <c r="J25" s="249">
        <v>3</v>
      </c>
      <c r="K25" s="249">
        <v>3</v>
      </c>
      <c r="L25" s="249">
        <v>3</v>
      </c>
      <c r="M25" s="251">
        <v>3</v>
      </c>
      <c r="N25" s="804"/>
      <c r="O25" s="953"/>
      <c r="P25" s="949"/>
      <c r="Q25" s="949"/>
      <c r="R25" s="949"/>
      <c r="S25" s="949"/>
      <c r="T25" s="951"/>
    </row>
    <row r="26" spans="1:27" ht="23.1" customHeight="1" x14ac:dyDescent="0.15">
      <c r="A26" s="873">
        <v>10</v>
      </c>
      <c r="B26" s="875" t="s">
        <v>17</v>
      </c>
      <c r="C26" s="877">
        <f>年間行事!AF22</f>
        <v>0</v>
      </c>
      <c r="D26" s="796">
        <f>年間行事!AE22</f>
        <v>0</v>
      </c>
      <c r="E26" s="879"/>
      <c r="F26" s="881"/>
      <c r="G26" s="864"/>
      <c r="H26" s="260"/>
      <c r="I26" s="260"/>
      <c r="J26" s="260"/>
      <c r="K26" s="260"/>
      <c r="L26" s="260"/>
      <c r="M26" s="260"/>
      <c r="N26" s="811"/>
      <c r="O26" s="944"/>
      <c r="P26" s="942"/>
      <c r="Q26" s="942"/>
      <c r="R26" s="942"/>
      <c r="S26" s="942"/>
      <c r="T26" s="943"/>
    </row>
    <row r="27" spans="1:27" ht="23.1" customHeight="1" thickBot="1" x14ac:dyDescent="0.2">
      <c r="A27" s="874"/>
      <c r="B27" s="876"/>
      <c r="C27" s="878"/>
      <c r="D27" s="797"/>
      <c r="E27" s="880"/>
      <c r="F27" s="882"/>
      <c r="G27" s="865"/>
      <c r="H27" s="259"/>
      <c r="I27" s="259"/>
      <c r="J27" s="259"/>
      <c r="K27" s="259"/>
      <c r="L27" s="259"/>
      <c r="M27" s="259"/>
      <c r="N27" s="797"/>
      <c r="O27" s="959"/>
      <c r="P27" s="957"/>
      <c r="Q27" s="957"/>
      <c r="R27" s="957"/>
      <c r="S27" s="957"/>
      <c r="T27" s="958"/>
    </row>
    <row r="28" spans="1:27" ht="23.1" customHeight="1" x14ac:dyDescent="0.15">
      <c r="A28" s="554">
        <v>1</v>
      </c>
      <c r="B28" s="555"/>
      <c r="C28" s="560" t="s">
        <v>38</v>
      </c>
      <c r="D28" s="555">
        <v>2</v>
      </c>
      <c r="E28" s="560" t="s">
        <v>39</v>
      </c>
      <c r="F28" s="524"/>
      <c r="G28" s="64" t="s">
        <v>24</v>
      </c>
      <c r="H28" s="65">
        <f t="shared" ref="H28:M29" si="10">SUM(H14,H16,H18,H20,H22,H24,H26)</f>
        <v>0.33300000000000002</v>
      </c>
      <c r="I28" s="65">
        <f t="shared" si="10"/>
        <v>0.33300000000000002</v>
      </c>
      <c r="J28" s="65">
        <f t="shared" si="10"/>
        <v>0.33300000000000002</v>
      </c>
      <c r="K28" s="65">
        <f t="shared" si="10"/>
        <v>0.33300000000000002</v>
      </c>
      <c r="L28" s="65">
        <f t="shared" si="10"/>
        <v>0.33300000000000002</v>
      </c>
      <c r="M28" s="65">
        <f t="shared" si="10"/>
        <v>0.33300000000000002</v>
      </c>
      <c r="N28" s="261"/>
      <c r="O28" s="304"/>
      <c r="P28" s="322"/>
      <c r="Q28" s="322"/>
      <c r="R28" s="322"/>
      <c r="S28" s="322"/>
      <c r="T28" s="323"/>
    </row>
    <row r="29" spans="1:27" ht="23.1" customHeight="1" x14ac:dyDescent="0.15">
      <c r="A29" s="556"/>
      <c r="B29" s="557"/>
      <c r="C29" s="561"/>
      <c r="D29" s="557"/>
      <c r="E29" s="561"/>
      <c r="F29" s="525"/>
      <c r="G29" s="66" t="s">
        <v>25</v>
      </c>
      <c r="H29" s="67">
        <f t="shared" si="10"/>
        <v>6.6660000000000004</v>
      </c>
      <c r="I29" s="67">
        <f t="shared" si="10"/>
        <v>6.6660000000000004</v>
      </c>
      <c r="J29" s="67">
        <f t="shared" si="10"/>
        <v>6.6660000000000004</v>
      </c>
      <c r="K29" s="67">
        <f t="shared" si="10"/>
        <v>6.6660000000000004</v>
      </c>
      <c r="L29" s="67">
        <f t="shared" si="10"/>
        <v>6.6660000000000004</v>
      </c>
      <c r="M29" s="67">
        <f t="shared" si="10"/>
        <v>6.6660000000000004</v>
      </c>
      <c r="N29" s="262"/>
      <c r="O29" s="182"/>
      <c r="P29" s="183"/>
      <c r="Q29" s="183"/>
      <c r="R29" s="183"/>
      <c r="S29" s="183"/>
      <c r="T29" s="184"/>
    </row>
    <row r="30" spans="1:27" ht="23.1" customHeight="1" thickBot="1" x14ac:dyDescent="0.2">
      <c r="A30" s="558"/>
      <c r="B30" s="559"/>
      <c r="C30" s="562"/>
      <c r="D30" s="559"/>
      <c r="E30" s="562"/>
      <c r="F30" s="526"/>
      <c r="G30" s="68" t="s">
        <v>26</v>
      </c>
      <c r="H30" s="69">
        <f t="shared" ref="H30:M30" si="11">SUM(H14:H27)</f>
        <v>6.9990000000000006</v>
      </c>
      <c r="I30" s="69">
        <f t="shared" si="11"/>
        <v>6.9990000000000006</v>
      </c>
      <c r="J30" s="69">
        <f t="shared" si="11"/>
        <v>6.9990000000000006</v>
      </c>
      <c r="K30" s="69">
        <f t="shared" si="11"/>
        <v>6.9990000000000006</v>
      </c>
      <c r="L30" s="69">
        <f t="shared" si="11"/>
        <v>6.9990000000000006</v>
      </c>
      <c r="M30" s="69">
        <f t="shared" si="11"/>
        <v>6.9990000000000006</v>
      </c>
      <c r="N30" s="263"/>
      <c r="O30" s="196">
        <f>SUM(O14:O27)</f>
        <v>1.0009999999999999</v>
      </c>
      <c r="P30" s="197">
        <f t="shared" ref="P30:T30" si="12">SUM(P14:P27)</f>
        <v>1.0009999999999999</v>
      </c>
      <c r="Q30" s="197">
        <f t="shared" si="12"/>
        <v>1.0009999999999999</v>
      </c>
      <c r="R30" s="197">
        <f t="shared" si="12"/>
        <v>1.0009999999999999</v>
      </c>
      <c r="S30" s="197">
        <f t="shared" si="12"/>
        <v>1.0009999999999999</v>
      </c>
      <c r="T30" s="198">
        <f t="shared" si="12"/>
        <v>1.0009999999999999</v>
      </c>
    </row>
    <row r="31" spans="1:27" ht="23.1" customHeight="1" x14ac:dyDescent="0.15">
      <c r="A31" s="873">
        <v>11</v>
      </c>
      <c r="B31" s="914" t="s">
        <v>18</v>
      </c>
      <c r="C31" s="877">
        <f>年間行事!AF24</f>
        <v>0</v>
      </c>
      <c r="D31" s="796" t="str">
        <f>年間行事!AE24</f>
        <v>成人の日</v>
      </c>
      <c r="E31" s="915"/>
      <c r="F31" s="916"/>
      <c r="G31" s="913"/>
      <c r="H31" s="258"/>
      <c r="I31" s="258"/>
      <c r="J31" s="258"/>
      <c r="K31" s="258"/>
      <c r="L31" s="258"/>
      <c r="M31" s="258"/>
      <c r="N31" s="796"/>
      <c r="O31" s="962"/>
      <c r="P31" s="960"/>
      <c r="Q31" s="960"/>
      <c r="R31" s="960"/>
      <c r="S31" s="960"/>
      <c r="T31" s="961"/>
      <c r="V31">
        <v>5</v>
      </c>
      <c r="W31">
        <v>5</v>
      </c>
      <c r="X31">
        <v>5</v>
      </c>
      <c r="Y31">
        <v>6</v>
      </c>
      <c r="Z31">
        <v>6</v>
      </c>
      <c r="AA31">
        <v>6</v>
      </c>
    </row>
    <row r="32" spans="1:27" ht="23.1" customHeight="1" x14ac:dyDescent="0.15">
      <c r="A32" s="874"/>
      <c r="B32" s="884"/>
      <c r="C32" s="878"/>
      <c r="D32" s="797"/>
      <c r="E32" s="880"/>
      <c r="F32" s="917"/>
      <c r="G32" s="865"/>
      <c r="H32" s="259"/>
      <c r="I32" s="259"/>
      <c r="J32" s="259"/>
      <c r="K32" s="259"/>
      <c r="L32" s="259"/>
      <c r="M32" s="259"/>
      <c r="N32" s="797"/>
      <c r="O32" s="944"/>
      <c r="P32" s="942"/>
      <c r="Q32" s="942"/>
      <c r="R32" s="942"/>
      <c r="S32" s="942"/>
      <c r="T32" s="943"/>
    </row>
    <row r="33" spans="1:27" ht="23.1" customHeight="1" x14ac:dyDescent="0.15">
      <c r="A33" s="891">
        <v>12</v>
      </c>
      <c r="B33" s="888" t="s">
        <v>20</v>
      </c>
      <c r="C33" s="889">
        <f>年間行事!AF26</f>
        <v>0</v>
      </c>
      <c r="D33" s="803" t="str">
        <f>年間行事!AE26</f>
        <v>給食始め　発育測定(1)
書初め①</v>
      </c>
      <c r="E33" s="807"/>
      <c r="F33" s="809"/>
      <c r="G33" s="805"/>
      <c r="H33" s="253">
        <v>0.66600000000000004</v>
      </c>
      <c r="I33" s="253">
        <v>0.33300000000000002</v>
      </c>
      <c r="J33" s="253">
        <v>0.33300000000000002</v>
      </c>
      <c r="K33" s="253">
        <v>0.33300000000000002</v>
      </c>
      <c r="L33" s="253">
        <v>0.33300000000000002</v>
      </c>
      <c r="M33" s="253">
        <v>0.33300000000000002</v>
      </c>
      <c r="N33" s="814"/>
      <c r="O33" s="952">
        <f>V33-H33-H34</f>
        <v>1.0009999999999994</v>
      </c>
      <c r="P33" s="948">
        <f t="shared" ref="P33:T33" si="13">W33-I33-I34</f>
        <v>9.9999999999944578E-4</v>
      </c>
      <c r="Q33" s="948">
        <f t="shared" si="13"/>
        <v>1.0009999999999994</v>
      </c>
      <c r="R33" s="948">
        <f t="shared" si="13"/>
        <v>9.9999999999944578E-4</v>
      </c>
      <c r="S33" s="948">
        <f t="shared" si="13"/>
        <v>9.9999999999944578E-4</v>
      </c>
      <c r="T33" s="950">
        <f t="shared" si="13"/>
        <v>9.9999999999944578E-4</v>
      </c>
      <c r="V33">
        <v>5</v>
      </c>
      <c r="W33">
        <v>5</v>
      </c>
      <c r="X33">
        <v>6</v>
      </c>
      <c r="Y33">
        <v>6</v>
      </c>
      <c r="Z33">
        <v>6</v>
      </c>
      <c r="AA33">
        <v>6</v>
      </c>
    </row>
    <row r="34" spans="1:27" ht="23.1" customHeight="1" x14ac:dyDescent="0.15">
      <c r="A34" s="887"/>
      <c r="B34" s="888"/>
      <c r="C34" s="890"/>
      <c r="D34" s="804"/>
      <c r="E34" s="808"/>
      <c r="F34" s="810"/>
      <c r="G34" s="806"/>
      <c r="H34" s="254">
        <v>3.3330000000000002</v>
      </c>
      <c r="I34" s="254">
        <v>4.6660000000000004</v>
      </c>
      <c r="J34" s="254">
        <v>4.6660000000000004</v>
      </c>
      <c r="K34" s="254">
        <v>5.6660000000000004</v>
      </c>
      <c r="L34" s="254">
        <v>5.6660000000000004</v>
      </c>
      <c r="M34" s="254">
        <v>5.6660000000000004</v>
      </c>
      <c r="N34" s="804"/>
      <c r="O34" s="953"/>
      <c r="P34" s="949"/>
      <c r="Q34" s="949"/>
      <c r="R34" s="949"/>
      <c r="S34" s="949"/>
      <c r="T34" s="951"/>
    </row>
    <row r="35" spans="1:27" ht="23.1" customHeight="1" x14ac:dyDescent="0.15">
      <c r="A35" s="886">
        <v>13</v>
      </c>
      <c r="B35" s="888" t="s">
        <v>21</v>
      </c>
      <c r="C35" s="889" t="str">
        <f>年間行事!AC48</f>
        <v>学</v>
      </c>
      <c r="D35" s="803" t="str">
        <f>年間行事!AE28</f>
        <v>発育測定(2)　書初め②</v>
      </c>
      <c r="E35" s="807"/>
      <c r="F35" s="809"/>
      <c r="G35" s="805"/>
      <c r="H35" s="249"/>
      <c r="I35" s="249">
        <v>0.33300000000000002</v>
      </c>
      <c r="J35" s="249"/>
      <c r="K35" s="249"/>
      <c r="L35" s="249"/>
      <c r="M35" s="249"/>
      <c r="N35" s="814"/>
      <c r="O35" s="952">
        <f t="shared" ref="O35" si="14">V35-H35-H36</f>
        <v>0</v>
      </c>
      <c r="P35" s="948">
        <f t="shared" ref="P35" si="15">W35-I35-I36</f>
        <v>9.9999999999988987E-4</v>
      </c>
      <c r="Q35" s="948">
        <f t="shared" ref="Q35" si="16">X35-J35-J36</f>
        <v>0</v>
      </c>
      <c r="R35" s="948">
        <f t="shared" ref="R35" si="17">Y35-K35-K36</f>
        <v>0</v>
      </c>
      <c r="S35" s="948">
        <f t="shared" ref="S35" si="18">Z35-L35-L36</f>
        <v>0</v>
      </c>
      <c r="T35" s="950">
        <f t="shared" ref="T35" si="19">AA35-M35-M36</f>
        <v>0</v>
      </c>
      <c r="V35">
        <v>4</v>
      </c>
      <c r="W35">
        <v>4</v>
      </c>
      <c r="X35">
        <v>5</v>
      </c>
      <c r="Y35">
        <v>5</v>
      </c>
      <c r="Z35">
        <v>5</v>
      </c>
      <c r="AA35">
        <v>5</v>
      </c>
    </row>
    <row r="36" spans="1:27" ht="23.1" customHeight="1" x14ac:dyDescent="0.15">
      <c r="A36" s="887"/>
      <c r="B36" s="888"/>
      <c r="C36" s="890"/>
      <c r="D36" s="804"/>
      <c r="E36" s="808"/>
      <c r="F36" s="810"/>
      <c r="G36" s="806"/>
      <c r="H36" s="250">
        <v>4</v>
      </c>
      <c r="I36" s="250">
        <v>3.6659999999999999</v>
      </c>
      <c r="J36" s="250">
        <v>5</v>
      </c>
      <c r="K36" s="250">
        <v>5</v>
      </c>
      <c r="L36" s="250">
        <v>5</v>
      </c>
      <c r="M36" s="250">
        <v>5</v>
      </c>
      <c r="N36" s="804"/>
      <c r="O36" s="953"/>
      <c r="P36" s="949"/>
      <c r="Q36" s="949"/>
      <c r="R36" s="949"/>
      <c r="S36" s="949"/>
      <c r="T36" s="951"/>
    </row>
    <row r="37" spans="1:27" ht="23.1" customHeight="1" x14ac:dyDescent="0.15">
      <c r="A37" s="891">
        <v>14</v>
      </c>
      <c r="B37" s="888" t="s">
        <v>22</v>
      </c>
      <c r="C37" s="889" t="str">
        <f>年間行事!AF30</f>
        <v>クラ紹</v>
      </c>
      <c r="D37" s="803" t="str">
        <f>年間行事!AE30</f>
        <v>発育測定(3)　書初め③</v>
      </c>
      <c r="E37" s="807"/>
      <c r="F37" s="809"/>
      <c r="G37" s="805"/>
      <c r="H37" s="249"/>
      <c r="I37" s="249"/>
      <c r="J37" s="249">
        <v>0.33300000000000002</v>
      </c>
      <c r="K37" s="249"/>
      <c r="L37" s="249"/>
      <c r="M37" s="249"/>
      <c r="N37" s="814"/>
      <c r="O37" s="952">
        <f t="shared" ref="O37" si="20">V37-H37-H38</f>
        <v>1</v>
      </c>
      <c r="P37" s="948">
        <f t="shared" ref="P37" si="21">W37-I37-I38</f>
        <v>0</v>
      </c>
      <c r="Q37" s="948">
        <f t="shared" ref="Q37" si="22">X37-J37-J38</f>
        <v>9.9999999999944578E-4</v>
      </c>
      <c r="R37" s="948">
        <f t="shared" ref="R37" si="23">Y37-K37-K38</f>
        <v>0</v>
      </c>
      <c r="S37" s="948">
        <f t="shared" ref="S37" si="24">Z37-L37-L38</f>
        <v>0</v>
      </c>
      <c r="T37" s="950">
        <f t="shared" ref="T37" si="25">AA37-M37-M38</f>
        <v>0</v>
      </c>
      <c r="V37">
        <v>5</v>
      </c>
      <c r="W37">
        <v>5</v>
      </c>
      <c r="X37">
        <v>6</v>
      </c>
      <c r="Y37">
        <v>6</v>
      </c>
      <c r="Z37">
        <v>6</v>
      </c>
      <c r="AA37">
        <v>6</v>
      </c>
    </row>
    <row r="38" spans="1:27" ht="23.1" customHeight="1" x14ac:dyDescent="0.15">
      <c r="A38" s="887"/>
      <c r="B38" s="888"/>
      <c r="C38" s="890"/>
      <c r="D38" s="804"/>
      <c r="E38" s="808"/>
      <c r="F38" s="810"/>
      <c r="G38" s="806"/>
      <c r="H38" s="250">
        <v>4</v>
      </c>
      <c r="I38" s="250">
        <v>5</v>
      </c>
      <c r="J38" s="250">
        <v>5.6660000000000004</v>
      </c>
      <c r="K38" s="250">
        <v>6</v>
      </c>
      <c r="L38" s="250">
        <v>6</v>
      </c>
      <c r="M38" s="250">
        <v>6</v>
      </c>
      <c r="N38" s="804"/>
      <c r="O38" s="953"/>
      <c r="P38" s="949"/>
      <c r="Q38" s="949"/>
      <c r="R38" s="949"/>
      <c r="S38" s="949"/>
      <c r="T38" s="951"/>
    </row>
    <row r="39" spans="1:27" ht="23.1" customHeight="1" x14ac:dyDescent="0.15">
      <c r="A39" s="886">
        <v>15</v>
      </c>
      <c r="B39" s="888" t="s">
        <v>23</v>
      </c>
      <c r="C39" s="889" t="str">
        <f>年間行事!AF32</f>
        <v>音</v>
      </c>
      <c r="D39" s="803" t="str">
        <f>年間行事!AE32</f>
        <v>クラブ⑩　金管朝会発表　
発育測定(4)</v>
      </c>
      <c r="E39" s="807"/>
      <c r="F39" s="809"/>
      <c r="G39" s="805"/>
      <c r="H39" s="249"/>
      <c r="I39" s="249"/>
      <c r="J39" s="249"/>
      <c r="K39" s="249">
        <v>0.33300000000000002</v>
      </c>
      <c r="L39" s="249"/>
      <c r="M39" s="249"/>
      <c r="N39" s="814"/>
      <c r="O39" s="952">
        <f t="shared" ref="O39" si="26">V39-H39-H40</f>
        <v>1</v>
      </c>
      <c r="P39" s="948">
        <f t="shared" ref="P39" si="27">W39-I39-I40</f>
        <v>0</v>
      </c>
      <c r="Q39" s="948">
        <f t="shared" ref="Q39" si="28">X39-J39-J40</f>
        <v>0</v>
      </c>
      <c r="R39" s="948">
        <f t="shared" ref="R39" si="29">Y39-K39-K40</f>
        <v>9.9999999999944578E-4</v>
      </c>
      <c r="S39" s="948">
        <f t="shared" ref="S39" si="30">Z39-L39-L40</f>
        <v>0</v>
      </c>
      <c r="T39" s="950">
        <f t="shared" ref="T39" si="31">AA39-M39-M40</f>
        <v>0</v>
      </c>
      <c r="V39">
        <v>5</v>
      </c>
      <c r="W39">
        <v>5</v>
      </c>
      <c r="X39">
        <v>5</v>
      </c>
      <c r="Y39">
        <v>5</v>
      </c>
      <c r="Z39">
        <v>5</v>
      </c>
      <c r="AA39">
        <v>5</v>
      </c>
    </row>
    <row r="40" spans="1:27" ht="23.1" customHeight="1" x14ac:dyDescent="0.15">
      <c r="A40" s="887"/>
      <c r="B40" s="888"/>
      <c r="C40" s="890"/>
      <c r="D40" s="804"/>
      <c r="E40" s="808"/>
      <c r="F40" s="810"/>
      <c r="G40" s="806"/>
      <c r="H40" s="250">
        <v>4</v>
      </c>
      <c r="I40" s="250">
        <v>5</v>
      </c>
      <c r="J40" s="250">
        <v>5</v>
      </c>
      <c r="K40" s="250">
        <v>4.6660000000000004</v>
      </c>
      <c r="L40" s="250">
        <v>5</v>
      </c>
      <c r="M40" s="250">
        <v>5</v>
      </c>
      <c r="N40" s="804"/>
      <c r="O40" s="953"/>
      <c r="P40" s="949"/>
      <c r="Q40" s="949"/>
      <c r="R40" s="949"/>
      <c r="S40" s="949"/>
      <c r="T40" s="951"/>
    </row>
    <row r="41" spans="1:27" ht="23.1" customHeight="1" x14ac:dyDescent="0.15">
      <c r="A41" s="883">
        <v>16</v>
      </c>
      <c r="B41" s="884" t="s">
        <v>16</v>
      </c>
      <c r="C41" s="877">
        <f>年間行事!AF34</f>
        <v>0</v>
      </c>
      <c r="D41" s="796" t="str">
        <f>年間行事!AE34</f>
        <v>連合図工展始(～20日まで)</v>
      </c>
      <c r="E41" s="879"/>
      <c r="F41" s="881"/>
      <c r="G41" s="864"/>
      <c r="H41" s="260"/>
      <c r="I41" s="260"/>
      <c r="J41" s="260"/>
      <c r="K41" s="260"/>
      <c r="L41" s="260"/>
      <c r="M41" s="260"/>
      <c r="N41" s="811"/>
      <c r="O41" s="944"/>
      <c r="P41" s="942"/>
      <c r="Q41" s="942"/>
      <c r="R41" s="942"/>
      <c r="S41" s="942"/>
      <c r="T41" s="943"/>
      <c r="V41">
        <v>3</v>
      </c>
      <c r="W41">
        <v>3</v>
      </c>
      <c r="X41">
        <v>3</v>
      </c>
      <c r="Y41">
        <v>3</v>
      </c>
      <c r="Z41">
        <v>3</v>
      </c>
      <c r="AA41">
        <v>3</v>
      </c>
    </row>
    <row r="42" spans="1:27" ht="23.1" customHeight="1" x14ac:dyDescent="0.15">
      <c r="A42" s="874"/>
      <c r="B42" s="884"/>
      <c r="C42" s="878"/>
      <c r="D42" s="797"/>
      <c r="E42" s="880"/>
      <c r="F42" s="885"/>
      <c r="G42" s="865"/>
      <c r="H42" s="258"/>
      <c r="I42" s="258"/>
      <c r="J42" s="258"/>
      <c r="K42" s="258"/>
      <c r="L42" s="258"/>
      <c r="M42" s="258"/>
      <c r="N42" s="797"/>
      <c r="O42" s="944"/>
      <c r="P42" s="942"/>
      <c r="Q42" s="942"/>
      <c r="R42" s="942"/>
      <c r="S42" s="942"/>
      <c r="T42" s="943"/>
    </row>
    <row r="43" spans="1:27" ht="23.1" customHeight="1" x14ac:dyDescent="0.15">
      <c r="A43" s="873">
        <v>17</v>
      </c>
      <c r="B43" s="875" t="s">
        <v>17</v>
      </c>
      <c r="C43" s="877">
        <f>年間行事!AF36</f>
        <v>0</v>
      </c>
      <c r="D43" s="796" t="str">
        <f>年間行事!AE36</f>
        <v>練馬区小学校音楽祭</v>
      </c>
      <c r="E43" s="879"/>
      <c r="F43" s="881"/>
      <c r="G43" s="864"/>
      <c r="H43" s="260"/>
      <c r="I43" s="260"/>
      <c r="J43" s="260"/>
      <c r="K43" s="260"/>
      <c r="L43" s="260"/>
      <c r="M43" s="260"/>
      <c r="N43" s="811"/>
      <c r="O43" s="944"/>
      <c r="P43" s="942"/>
      <c r="Q43" s="942"/>
      <c r="R43" s="942"/>
      <c r="S43" s="942"/>
      <c r="T43" s="943"/>
    </row>
    <row r="44" spans="1:27" ht="23.1" customHeight="1" thickBot="1" x14ac:dyDescent="0.2">
      <c r="A44" s="874"/>
      <c r="B44" s="876"/>
      <c r="C44" s="878"/>
      <c r="D44" s="797"/>
      <c r="E44" s="880"/>
      <c r="F44" s="882"/>
      <c r="G44" s="865"/>
      <c r="H44" s="259"/>
      <c r="I44" s="259"/>
      <c r="J44" s="259"/>
      <c r="K44" s="259"/>
      <c r="L44" s="259"/>
      <c r="M44" s="259"/>
      <c r="N44" s="797"/>
      <c r="O44" s="959"/>
      <c r="P44" s="957"/>
      <c r="Q44" s="957"/>
      <c r="R44" s="957"/>
      <c r="S44" s="957"/>
      <c r="T44" s="958"/>
    </row>
    <row r="45" spans="1:27" ht="23.1" customHeight="1" x14ac:dyDescent="0.15">
      <c r="A45" s="554">
        <v>1</v>
      </c>
      <c r="B45" s="555"/>
      <c r="C45" s="560" t="s">
        <v>38</v>
      </c>
      <c r="D45" s="555">
        <v>3</v>
      </c>
      <c r="E45" s="560" t="s">
        <v>39</v>
      </c>
      <c r="F45" s="524"/>
      <c r="G45" s="64" t="s">
        <v>24</v>
      </c>
      <c r="H45" s="65">
        <f t="shared" ref="H45:M46" si="32">SUM(H31,H33,H35,H37,H39,H41,H43)</f>
        <v>0.66600000000000004</v>
      </c>
      <c r="I45" s="65">
        <f t="shared" si="32"/>
        <v>0.66600000000000004</v>
      </c>
      <c r="J45" s="65">
        <f t="shared" si="32"/>
        <v>0.66600000000000004</v>
      </c>
      <c r="K45" s="65">
        <f t="shared" si="32"/>
        <v>0.66600000000000004</v>
      </c>
      <c r="L45" s="65">
        <f t="shared" si="32"/>
        <v>0.33300000000000002</v>
      </c>
      <c r="M45" s="65">
        <f t="shared" si="32"/>
        <v>0.33300000000000002</v>
      </c>
      <c r="N45" s="261"/>
      <c r="O45" s="304"/>
      <c r="P45" s="322"/>
      <c r="Q45" s="322"/>
      <c r="R45" s="322"/>
      <c r="S45" s="322"/>
      <c r="T45" s="323"/>
    </row>
    <row r="46" spans="1:27" ht="23.1" customHeight="1" x14ac:dyDescent="0.15">
      <c r="A46" s="556"/>
      <c r="B46" s="557"/>
      <c r="C46" s="561"/>
      <c r="D46" s="557"/>
      <c r="E46" s="561"/>
      <c r="F46" s="525"/>
      <c r="G46" s="66" t="s">
        <v>25</v>
      </c>
      <c r="H46" s="67">
        <f t="shared" si="32"/>
        <v>15.333</v>
      </c>
      <c r="I46" s="67">
        <f t="shared" si="32"/>
        <v>18.332000000000001</v>
      </c>
      <c r="J46" s="67">
        <f t="shared" si="32"/>
        <v>20.332000000000001</v>
      </c>
      <c r="K46" s="67">
        <f t="shared" si="32"/>
        <v>21.332000000000001</v>
      </c>
      <c r="L46" s="67">
        <f t="shared" si="32"/>
        <v>21.666</v>
      </c>
      <c r="M46" s="67">
        <f t="shared" si="32"/>
        <v>21.666</v>
      </c>
      <c r="N46" s="262"/>
      <c r="O46" s="182"/>
      <c r="P46" s="183"/>
      <c r="Q46" s="183"/>
      <c r="R46" s="183"/>
      <c r="S46" s="183"/>
      <c r="T46" s="184"/>
    </row>
    <row r="47" spans="1:27" ht="23.1" customHeight="1" thickBot="1" x14ac:dyDescent="0.2">
      <c r="A47" s="558"/>
      <c r="B47" s="559"/>
      <c r="C47" s="562"/>
      <c r="D47" s="559"/>
      <c r="E47" s="562"/>
      <c r="F47" s="526"/>
      <c r="G47" s="68" t="s">
        <v>26</v>
      </c>
      <c r="H47" s="69">
        <f t="shared" ref="H47:M47" si="33">SUM(H31:H44)</f>
        <v>15.999000000000001</v>
      </c>
      <c r="I47" s="69">
        <f t="shared" si="33"/>
        <v>18.998000000000001</v>
      </c>
      <c r="J47" s="69">
        <f t="shared" si="33"/>
        <v>20.998000000000001</v>
      </c>
      <c r="K47" s="69">
        <f t="shared" si="33"/>
        <v>21.998000000000001</v>
      </c>
      <c r="L47" s="69">
        <f t="shared" si="33"/>
        <v>21.999000000000002</v>
      </c>
      <c r="M47" s="69">
        <f t="shared" si="33"/>
        <v>21.999000000000002</v>
      </c>
      <c r="N47" s="263"/>
      <c r="O47" s="196">
        <f>SUM(O31:O44)</f>
        <v>3.0009999999999994</v>
      </c>
      <c r="P47" s="197">
        <f t="shared" ref="P47:T47" si="34">SUM(P31:P44)</f>
        <v>1.9999999999993356E-3</v>
      </c>
      <c r="Q47" s="197">
        <f t="shared" si="34"/>
        <v>1.0019999999999989</v>
      </c>
      <c r="R47" s="197">
        <f t="shared" si="34"/>
        <v>1.9999999999988916E-3</v>
      </c>
      <c r="S47" s="197">
        <f t="shared" si="34"/>
        <v>9.9999999999944578E-4</v>
      </c>
      <c r="T47" s="198">
        <f t="shared" si="34"/>
        <v>9.9999999999944578E-4</v>
      </c>
    </row>
    <row r="48" spans="1:27" ht="23.1" customHeight="1" x14ac:dyDescent="0.15">
      <c r="A48" s="886">
        <v>18</v>
      </c>
      <c r="B48" s="892" t="s">
        <v>18</v>
      </c>
      <c r="C48" s="889" t="str">
        <f>年間行事!AF38</f>
        <v>朝</v>
      </c>
      <c r="D48" s="803" t="str">
        <f>年間行事!AE38</f>
        <v>発育測定(5)</v>
      </c>
      <c r="E48" s="893"/>
      <c r="F48" s="894"/>
      <c r="G48" s="866"/>
      <c r="H48" s="264"/>
      <c r="I48" s="264"/>
      <c r="J48" s="264"/>
      <c r="K48" s="264"/>
      <c r="L48" s="249">
        <v>0.33300000000000002</v>
      </c>
      <c r="M48" s="264"/>
      <c r="N48" s="803"/>
      <c r="O48" s="956">
        <f>V48-H48-H49</f>
        <v>1</v>
      </c>
      <c r="P48" s="954">
        <f t="shared" ref="P48:S48" si="35">W48-I48-I49</f>
        <v>0</v>
      </c>
      <c r="Q48" s="954">
        <f t="shared" si="35"/>
        <v>0</v>
      </c>
      <c r="R48" s="954">
        <f t="shared" si="35"/>
        <v>0</v>
      </c>
      <c r="S48" s="954">
        <f t="shared" si="35"/>
        <v>9.9999999999944578E-4</v>
      </c>
      <c r="T48" s="955">
        <f>AA48-M48-M49</f>
        <v>0</v>
      </c>
      <c r="V48">
        <v>5</v>
      </c>
      <c r="W48">
        <v>5</v>
      </c>
      <c r="X48">
        <v>5</v>
      </c>
      <c r="Y48">
        <v>6</v>
      </c>
      <c r="Z48">
        <v>6</v>
      </c>
      <c r="AA48">
        <v>6</v>
      </c>
    </row>
    <row r="49" spans="1:27" ht="23.1" customHeight="1" x14ac:dyDescent="0.15">
      <c r="A49" s="887"/>
      <c r="B49" s="888"/>
      <c r="C49" s="890"/>
      <c r="D49" s="804"/>
      <c r="E49" s="808"/>
      <c r="F49" s="810"/>
      <c r="G49" s="806"/>
      <c r="H49" s="250">
        <v>4</v>
      </c>
      <c r="I49" s="250">
        <v>5</v>
      </c>
      <c r="J49" s="250">
        <v>5</v>
      </c>
      <c r="K49" s="250">
        <v>6</v>
      </c>
      <c r="L49" s="250">
        <v>5.6660000000000004</v>
      </c>
      <c r="M49" s="250">
        <v>6</v>
      </c>
      <c r="N49" s="804"/>
      <c r="O49" s="953"/>
      <c r="P49" s="949"/>
      <c r="Q49" s="949"/>
      <c r="R49" s="949"/>
      <c r="S49" s="949"/>
      <c r="T49" s="951"/>
    </row>
    <row r="50" spans="1:27" ht="23.1" customHeight="1" x14ac:dyDescent="0.15">
      <c r="A50" s="891">
        <v>19</v>
      </c>
      <c r="B50" s="888" t="s">
        <v>20</v>
      </c>
      <c r="C50" s="889">
        <f>年間行事!AF40</f>
        <v>0</v>
      </c>
      <c r="D50" s="803" t="str">
        <f>年間行事!AE40</f>
        <v>発育測定(6)</v>
      </c>
      <c r="E50" s="807"/>
      <c r="F50" s="809"/>
      <c r="G50" s="805"/>
      <c r="H50" s="253"/>
      <c r="I50" s="253"/>
      <c r="J50" s="253"/>
      <c r="K50" s="253"/>
      <c r="L50" s="253"/>
      <c r="M50" s="249">
        <v>0.33300000000000002</v>
      </c>
      <c r="N50" s="814"/>
      <c r="O50" s="952">
        <f t="shared" ref="O50" si="36">V50-H50-H51</f>
        <v>1</v>
      </c>
      <c r="P50" s="948">
        <f t="shared" ref="P50" si="37">W50-I50-I51</f>
        <v>0</v>
      </c>
      <c r="Q50" s="948">
        <f t="shared" ref="Q50" si="38">X50-J50-J51</f>
        <v>0</v>
      </c>
      <c r="R50" s="948">
        <f t="shared" ref="R50" si="39">Y50-K50-K51</f>
        <v>0</v>
      </c>
      <c r="S50" s="948">
        <f t="shared" ref="S50" si="40">Z50-L50-L51</f>
        <v>0</v>
      </c>
      <c r="T50" s="950">
        <f t="shared" ref="T50" si="41">AA50-M50-M51</f>
        <v>9.9999999999944578E-4</v>
      </c>
      <c r="V50">
        <v>5</v>
      </c>
      <c r="W50">
        <v>5</v>
      </c>
      <c r="X50">
        <v>6</v>
      </c>
      <c r="Y50">
        <v>6</v>
      </c>
      <c r="Z50">
        <v>6</v>
      </c>
      <c r="AA50">
        <v>6</v>
      </c>
    </row>
    <row r="51" spans="1:27" ht="23.1" customHeight="1" x14ac:dyDescent="0.15">
      <c r="A51" s="887"/>
      <c r="B51" s="888"/>
      <c r="C51" s="890"/>
      <c r="D51" s="804"/>
      <c r="E51" s="808"/>
      <c r="F51" s="810"/>
      <c r="G51" s="806"/>
      <c r="H51" s="254">
        <v>4</v>
      </c>
      <c r="I51" s="254">
        <v>5</v>
      </c>
      <c r="J51" s="254">
        <v>6</v>
      </c>
      <c r="K51" s="254">
        <v>6</v>
      </c>
      <c r="L51" s="254">
        <v>6</v>
      </c>
      <c r="M51" s="250">
        <v>5.6660000000000004</v>
      </c>
      <c r="N51" s="804"/>
      <c r="O51" s="953"/>
      <c r="P51" s="949"/>
      <c r="Q51" s="949"/>
      <c r="R51" s="949"/>
      <c r="S51" s="949"/>
      <c r="T51" s="951"/>
    </row>
    <row r="52" spans="1:27" ht="23.1" customHeight="1" x14ac:dyDescent="0.15">
      <c r="A52" s="886">
        <v>20</v>
      </c>
      <c r="B52" s="888" t="s">
        <v>21</v>
      </c>
      <c r="C52" s="889" t="e">
        <f>年間行事!#REF!</f>
        <v>#REF!</v>
      </c>
      <c r="D52" s="803" t="str">
        <f>年間行事!AE42</f>
        <v>連合図工展終
学習補充</v>
      </c>
      <c r="E52" s="807"/>
      <c r="F52" s="809"/>
      <c r="G52" s="805"/>
      <c r="H52" s="249"/>
      <c r="I52" s="249"/>
      <c r="J52" s="249"/>
      <c r="K52" s="249"/>
      <c r="L52" s="249"/>
      <c r="M52" s="249"/>
      <c r="N52" s="814"/>
      <c r="O52" s="952">
        <f t="shared" ref="O52" si="42">V52-H52-H53</f>
        <v>0</v>
      </c>
      <c r="P52" s="948">
        <f t="shared" ref="P52" si="43">W52-I52-I53</f>
        <v>0</v>
      </c>
      <c r="Q52" s="948">
        <f t="shared" ref="Q52" si="44">X52-J52-J53</f>
        <v>0</v>
      </c>
      <c r="R52" s="948">
        <f t="shared" ref="R52" si="45">Y52-K52-K53</f>
        <v>0</v>
      </c>
      <c r="S52" s="948">
        <f t="shared" ref="S52" si="46">Z52-L52-L53</f>
        <v>0</v>
      </c>
      <c r="T52" s="950">
        <f t="shared" ref="T52" si="47">AA52-M52-M53</f>
        <v>0</v>
      </c>
      <c r="V52">
        <v>4</v>
      </c>
      <c r="W52">
        <v>4</v>
      </c>
      <c r="X52">
        <v>5</v>
      </c>
      <c r="Y52">
        <v>5</v>
      </c>
      <c r="Z52">
        <v>5</v>
      </c>
      <c r="AA52">
        <v>5</v>
      </c>
    </row>
    <row r="53" spans="1:27" ht="23.1" customHeight="1" x14ac:dyDescent="0.15">
      <c r="A53" s="887"/>
      <c r="B53" s="888"/>
      <c r="C53" s="890"/>
      <c r="D53" s="804"/>
      <c r="E53" s="808"/>
      <c r="F53" s="810"/>
      <c r="G53" s="806"/>
      <c r="H53" s="250">
        <v>4</v>
      </c>
      <c r="I53" s="250">
        <v>4</v>
      </c>
      <c r="J53" s="250">
        <v>5</v>
      </c>
      <c r="K53" s="250">
        <v>5</v>
      </c>
      <c r="L53" s="250">
        <v>5</v>
      </c>
      <c r="M53" s="250">
        <v>5</v>
      </c>
      <c r="N53" s="804"/>
      <c r="O53" s="953"/>
      <c r="P53" s="949"/>
      <c r="Q53" s="949"/>
      <c r="R53" s="949"/>
      <c r="S53" s="949"/>
      <c r="T53" s="951"/>
    </row>
    <row r="54" spans="1:27" ht="23.1" customHeight="1" x14ac:dyDescent="0.15">
      <c r="A54" s="891">
        <v>21</v>
      </c>
      <c r="B54" s="888" t="s">
        <v>22</v>
      </c>
      <c r="C54" s="889">
        <f>年間行事!AF44</f>
        <v>0</v>
      </c>
      <c r="D54" s="803" t="str">
        <f>年間行事!AE44</f>
        <v xml:space="preserve">社会科見学(6)
</v>
      </c>
      <c r="E54" s="807"/>
      <c r="F54" s="809"/>
      <c r="G54" s="805"/>
      <c r="H54" s="249"/>
      <c r="I54" s="249"/>
      <c r="J54" s="249"/>
      <c r="K54" s="249"/>
      <c r="L54" s="249"/>
      <c r="M54" s="249"/>
      <c r="N54" s="814"/>
      <c r="O54" s="952">
        <f t="shared" ref="O54" si="48">V54-H54-H55</f>
        <v>1</v>
      </c>
      <c r="P54" s="948">
        <f t="shared" ref="P54" si="49">W54-I54-I55</f>
        <v>0</v>
      </c>
      <c r="Q54" s="948">
        <f t="shared" ref="Q54" si="50">X54-J54-J55</f>
        <v>0</v>
      </c>
      <c r="R54" s="948">
        <f t="shared" ref="R54" si="51">Y54-K54-K55</f>
        <v>0</v>
      </c>
      <c r="S54" s="948">
        <f t="shared" ref="S54" si="52">Z54-L54-L55</f>
        <v>0</v>
      </c>
      <c r="T54" s="950">
        <f t="shared" ref="T54" si="53">AA54-M54-M55</f>
        <v>0</v>
      </c>
      <c r="V54">
        <v>5</v>
      </c>
      <c r="W54">
        <v>5</v>
      </c>
      <c r="X54">
        <v>6</v>
      </c>
      <c r="Y54">
        <v>6</v>
      </c>
      <c r="Z54">
        <v>6</v>
      </c>
      <c r="AA54">
        <v>6</v>
      </c>
    </row>
    <row r="55" spans="1:27" ht="23.1" customHeight="1" x14ac:dyDescent="0.15">
      <c r="A55" s="887"/>
      <c r="B55" s="888"/>
      <c r="C55" s="890"/>
      <c r="D55" s="804"/>
      <c r="E55" s="808"/>
      <c r="F55" s="810"/>
      <c r="G55" s="806"/>
      <c r="H55" s="250">
        <v>4</v>
      </c>
      <c r="I55" s="250">
        <v>5</v>
      </c>
      <c r="J55" s="250">
        <v>6</v>
      </c>
      <c r="K55" s="250">
        <v>6</v>
      </c>
      <c r="L55" s="250">
        <v>6</v>
      </c>
      <c r="M55" s="250">
        <v>6</v>
      </c>
      <c r="N55" s="804"/>
      <c r="O55" s="953"/>
      <c r="P55" s="949"/>
      <c r="Q55" s="949"/>
      <c r="R55" s="949"/>
      <c r="S55" s="949"/>
      <c r="T55" s="951"/>
    </row>
    <row r="56" spans="1:27" ht="23.1" customHeight="1" x14ac:dyDescent="0.15">
      <c r="A56" s="886">
        <v>22</v>
      </c>
      <c r="B56" s="888" t="s">
        <v>23</v>
      </c>
      <c r="C56" s="889" t="e">
        <f>年間行事!#REF!</f>
        <v>#REF!</v>
      </c>
      <c r="D56" s="803" t="str">
        <f>年間行事!AE46</f>
        <v xml:space="preserve">クラブ⑪(クラブ体験)(3) </v>
      </c>
      <c r="E56" s="807"/>
      <c r="F56" s="809"/>
      <c r="G56" s="805"/>
      <c r="H56" s="249"/>
      <c r="I56" s="249"/>
      <c r="J56" s="249"/>
      <c r="K56" s="249"/>
      <c r="L56" s="249"/>
      <c r="M56" s="249"/>
      <c r="N56" s="814"/>
      <c r="O56" s="952">
        <f t="shared" ref="O56" si="54">V56-H56-H57</f>
        <v>1</v>
      </c>
      <c r="P56" s="948">
        <f t="shared" ref="P56" si="55">W56-I56-I57</f>
        <v>0</v>
      </c>
      <c r="Q56" s="948">
        <f t="shared" ref="Q56" si="56">X56-J56-J57</f>
        <v>0</v>
      </c>
      <c r="R56" s="948">
        <f t="shared" ref="R56" si="57">Y56-K56-K57</f>
        <v>0</v>
      </c>
      <c r="S56" s="948">
        <f t="shared" ref="S56" si="58">Z56-L56-L57</f>
        <v>0</v>
      </c>
      <c r="T56" s="950">
        <f t="shared" ref="T56" si="59">AA56-M56-M57</f>
        <v>0</v>
      </c>
      <c r="V56">
        <v>5</v>
      </c>
      <c r="W56">
        <v>5</v>
      </c>
      <c r="X56">
        <v>5</v>
      </c>
      <c r="Y56">
        <v>5</v>
      </c>
      <c r="Z56">
        <v>5</v>
      </c>
      <c r="AA56">
        <v>5</v>
      </c>
    </row>
    <row r="57" spans="1:27" ht="23.1" customHeight="1" x14ac:dyDescent="0.15">
      <c r="A57" s="887"/>
      <c r="B57" s="888"/>
      <c r="C57" s="890"/>
      <c r="D57" s="804"/>
      <c r="E57" s="808"/>
      <c r="F57" s="810"/>
      <c r="G57" s="806"/>
      <c r="H57" s="250">
        <v>4</v>
      </c>
      <c r="I57" s="250">
        <v>5</v>
      </c>
      <c r="J57" s="250">
        <v>5</v>
      </c>
      <c r="K57" s="250">
        <v>5</v>
      </c>
      <c r="L57" s="250">
        <v>5</v>
      </c>
      <c r="M57" s="250">
        <v>5</v>
      </c>
      <c r="N57" s="804"/>
      <c r="O57" s="953"/>
      <c r="P57" s="949"/>
      <c r="Q57" s="949"/>
      <c r="R57" s="949"/>
      <c r="S57" s="949"/>
      <c r="T57" s="951"/>
    </row>
    <row r="58" spans="1:27" ht="23.1" customHeight="1" x14ac:dyDescent="0.15">
      <c r="A58" s="883">
        <v>23</v>
      </c>
      <c r="B58" s="884" t="s">
        <v>16</v>
      </c>
      <c r="C58" s="877">
        <f>年間行事!AF48</f>
        <v>0</v>
      </c>
      <c r="D58" s="796" t="str">
        <f>年間行事!AE48</f>
        <v>連合書写展</v>
      </c>
      <c r="E58" s="879"/>
      <c r="F58" s="881"/>
      <c r="G58" s="864"/>
      <c r="H58" s="260"/>
      <c r="I58" s="260"/>
      <c r="J58" s="260"/>
      <c r="K58" s="260"/>
      <c r="L58" s="260"/>
      <c r="M58" s="260"/>
      <c r="N58" s="811"/>
      <c r="O58" s="944"/>
      <c r="P58" s="942"/>
      <c r="Q58" s="942"/>
      <c r="R58" s="942"/>
      <c r="S58" s="942"/>
      <c r="T58" s="943"/>
      <c r="V58">
        <v>3</v>
      </c>
      <c r="W58">
        <v>3</v>
      </c>
      <c r="X58">
        <v>3</v>
      </c>
      <c r="Y58">
        <v>3</v>
      </c>
      <c r="Z58">
        <v>3</v>
      </c>
      <c r="AA58">
        <v>3</v>
      </c>
    </row>
    <row r="59" spans="1:27" ht="23.1" customHeight="1" x14ac:dyDescent="0.15">
      <c r="A59" s="874"/>
      <c r="B59" s="884"/>
      <c r="C59" s="878"/>
      <c r="D59" s="797"/>
      <c r="E59" s="880"/>
      <c r="F59" s="885"/>
      <c r="G59" s="865"/>
      <c r="H59" s="258"/>
      <c r="I59" s="258"/>
      <c r="J59" s="258"/>
      <c r="K59" s="258"/>
      <c r="L59" s="258"/>
      <c r="M59" s="258"/>
      <c r="N59" s="797"/>
      <c r="O59" s="944"/>
      <c r="P59" s="942"/>
      <c r="Q59" s="942"/>
      <c r="R59" s="942"/>
      <c r="S59" s="942"/>
      <c r="T59" s="943"/>
    </row>
    <row r="60" spans="1:27" ht="23.1" customHeight="1" x14ac:dyDescent="0.15">
      <c r="A60" s="873">
        <v>24</v>
      </c>
      <c r="B60" s="875" t="s">
        <v>17</v>
      </c>
      <c r="C60" s="877">
        <f>年間行事!AF50</f>
        <v>0</v>
      </c>
      <c r="D60" s="796" t="str">
        <f>年間行事!AE50</f>
        <v>連合書写展</v>
      </c>
      <c r="E60" s="879"/>
      <c r="F60" s="881"/>
      <c r="G60" s="864"/>
      <c r="H60" s="260"/>
      <c r="I60" s="260"/>
      <c r="J60" s="260"/>
      <c r="K60" s="260"/>
      <c r="L60" s="260"/>
      <c r="M60" s="260"/>
      <c r="N60" s="811"/>
      <c r="O60" s="944"/>
      <c r="P60" s="942"/>
      <c r="Q60" s="942"/>
      <c r="R60" s="942"/>
      <c r="S60" s="942"/>
      <c r="T60" s="943"/>
    </row>
    <row r="61" spans="1:27" ht="23.1" customHeight="1" thickBot="1" x14ac:dyDescent="0.2">
      <c r="A61" s="874"/>
      <c r="B61" s="876"/>
      <c r="C61" s="878"/>
      <c r="D61" s="797"/>
      <c r="E61" s="880"/>
      <c r="F61" s="882"/>
      <c r="G61" s="865"/>
      <c r="H61" s="259"/>
      <c r="I61" s="259"/>
      <c r="J61" s="259"/>
      <c r="K61" s="259"/>
      <c r="L61" s="259"/>
      <c r="M61" s="259"/>
      <c r="N61" s="797"/>
      <c r="O61" s="959"/>
      <c r="P61" s="957"/>
      <c r="Q61" s="957"/>
      <c r="R61" s="957"/>
      <c r="S61" s="957"/>
      <c r="T61" s="958"/>
    </row>
    <row r="62" spans="1:27" ht="23.1" customHeight="1" x14ac:dyDescent="0.15">
      <c r="A62" s="554">
        <v>1</v>
      </c>
      <c r="B62" s="555"/>
      <c r="C62" s="560" t="s">
        <v>38</v>
      </c>
      <c r="D62" s="555">
        <v>4</v>
      </c>
      <c r="E62" s="560" t="s">
        <v>39</v>
      </c>
      <c r="F62" s="524"/>
      <c r="G62" s="64" t="s">
        <v>24</v>
      </c>
      <c r="H62" s="65">
        <f t="shared" ref="H62:M63" si="60">SUM(H48,H50,H52,H54,H56,H58,H60)</f>
        <v>0</v>
      </c>
      <c r="I62" s="65">
        <f t="shared" si="60"/>
        <v>0</v>
      </c>
      <c r="J62" s="65">
        <f t="shared" si="60"/>
        <v>0</v>
      </c>
      <c r="K62" s="65">
        <f t="shared" si="60"/>
        <v>0</v>
      </c>
      <c r="L62" s="65">
        <f t="shared" si="60"/>
        <v>0.33300000000000002</v>
      </c>
      <c r="M62" s="65">
        <f t="shared" si="60"/>
        <v>0.33300000000000002</v>
      </c>
      <c r="N62" s="261"/>
      <c r="O62" s="304"/>
      <c r="P62" s="322"/>
      <c r="Q62" s="322"/>
      <c r="R62" s="322"/>
      <c r="S62" s="322"/>
      <c r="T62" s="323"/>
    </row>
    <row r="63" spans="1:27" ht="23.1" customHeight="1" x14ac:dyDescent="0.15">
      <c r="A63" s="556"/>
      <c r="B63" s="557"/>
      <c r="C63" s="561"/>
      <c r="D63" s="557"/>
      <c r="E63" s="561"/>
      <c r="F63" s="525"/>
      <c r="G63" s="66" t="s">
        <v>25</v>
      </c>
      <c r="H63" s="67">
        <f t="shared" si="60"/>
        <v>20</v>
      </c>
      <c r="I63" s="67">
        <f t="shared" si="60"/>
        <v>24</v>
      </c>
      <c r="J63" s="67">
        <f t="shared" si="60"/>
        <v>27</v>
      </c>
      <c r="K63" s="67">
        <f t="shared" si="60"/>
        <v>28</v>
      </c>
      <c r="L63" s="67">
        <f t="shared" si="60"/>
        <v>27.666</v>
      </c>
      <c r="M63" s="67">
        <f t="shared" si="60"/>
        <v>27.666</v>
      </c>
      <c r="N63" s="262"/>
      <c r="O63" s="182"/>
      <c r="P63" s="183"/>
      <c r="Q63" s="183"/>
      <c r="R63" s="183"/>
      <c r="S63" s="183"/>
      <c r="T63" s="184"/>
    </row>
    <row r="64" spans="1:27" ht="23.1" customHeight="1" thickBot="1" x14ac:dyDescent="0.2">
      <c r="A64" s="558"/>
      <c r="B64" s="559"/>
      <c r="C64" s="562"/>
      <c r="D64" s="559"/>
      <c r="E64" s="562"/>
      <c r="F64" s="526"/>
      <c r="G64" s="68" t="s">
        <v>26</v>
      </c>
      <c r="H64" s="69">
        <f t="shared" ref="H64:M64" si="61">SUM(H48:H61)</f>
        <v>20</v>
      </c>
      <c r="I64" s="69">
        <f t="shared" si="61"/>
        <v>24</v>
      </c>
      <c r="J64" s="69">
        <f t="shared" si="61"/>
        <v>27</v>
      </c>
      <c r="K64" s="69">
        <f t="shared" si="61"/>
        <v>28</v>
      </c>
      <c r="L64" s="69">
        <f t="shared" si="61"/>
        <v>27.999000000000002</v>
      </c>
      <c r="M64" s="69">
        <f t="shared" si="61"/>
        <v>27.999000000000002</v>
      </c>
      <c r="N64" s="263"/>
      <c r="O64" s="196">
        <f>SUM(O48:O61)</f>
        <v>4</v>
      </c>
      <c r="P64" s="197">
        <f t="shared" ref="P64:T64" si="62">SUM(P48:P61)</f>
        <v>0</v>
      </c>
      <c r="Q64" s="197">
        <f t="shared" si="62"/>
        <v>0</v>
      </c>
      <c r="R64" s="197">
        <f t="shared" si="62"/>
        <v>0</v>
      </c>
      <c r="S64" s="197">
        <f t="shared" si="62"/>
        <v>9.9999999999944578E-4</v>
      </c>
      <c r="T64" s="198">
        <f t="shared" si="62"/>
        <v>9.9999999999944578E-4</v>
      </c>
    </row>
    <row r="65" spans="1:27" ht="23.1" customHeight="1" x14ac:dyDescent="0.15">
      <c r="A65" s="886">
        <v>25</v>
      </c>
      <c r="B65" s="892" t="s">
        <v>18</v>
      </c>
      <c r="C65" s="889" t="str">
        <f>年間行事!AF52</f>
        <v>朝</v>
      </c>
      <c r="D65" s="803">
        <f>年間行事!AE52</f>
        <v>0</v>
      </c>
      <c r="E65" s="893"/>
      <c r="F65" s="894"/>
      <c r="G65" s="866"/>
      <c r="H65" s="264"/>
      <c r="I65" s="264"/>
      <c r="J65" s="264"/>
      <c r="K65" s="264"/>
      <c r="L65" s="264"/>
      <c r="M65" s="264"/>
      <c r="N65" s="803"/>
      <c r="O65" s="956">
        <f>V65-H65-H66</f>
        <v>0</v>
      </c>
      <c r="P65" s="954">
        <f t="shared" ref="P65:T65" si="63">W65-I65-I66</f>
        <v>0</v>
      </c>
      <c r="Q65" s="954">
        <f t="shared" si="63"/>
        <v>0</v>
      </c>
      <c r="R65" s="954">
        <f t="shared" si="63"/>
        <v>0</v>
      </c>
      <c r="S65" s="954">
        <f t="shared" si="63"/>
        <v>0</v>
      </c>
      <c r="T65" s="955">
        <f t="shared" si="63"/>
        <v>0</v>
      </c>
      <c r="V65">
        <v>5</v>
      </c>
      <c r="W65">
        <v>5</v>
      </c>
      <c r="X65">
        <v>5</v>
      </c>
      <c r="Y65">
        <v>6</v>
      </c>
      <c r="Z65">
        <v>6</v>
      </c>
      <c r="AA65">
        <v>6</v>
      </c>
    </row>
    <row r="66" spans="1:27" ht="23.1" customHeight="1" x14ac:dyDescent="0.15">
      <c r="A66" s="887"/>
      <c r="B66" s="888"/>
      <c r="C66" s="890"/>
      <c r="D66" s="804"/>
      <c r="E66" s="808"/>
      <c r="F66" s="810"/>
      <c r="G66" s="806"/>
      <c r="H66" s="250">
        <v>5</v>
      </c>
      <c r="I66" s="250">
        <v>5</v>
      </c>
      <c r="J66" s="250">
        <v>5</v>
      </c>
      <c r="K66" s="250">
        <v>6</v>
      </c>
      <c r="L66" s="250">
        <v>6</v>
      </c>
      <c r="M66" s="250">
        <v>6</v>
      </c>
      <c r="N66" s="804"/>
      <c r="O66" s="953"/>
      <c r="P66" s="949"/>
      <c r="Q66" s="949"/>
      <c r="R66" s="949"/>
      <c r="S66" s="949"/>
      <c r="T66" s="951"/>
    </row>
    <row r="67" spans="1:27" ht="23.1" customHeight="1" x14ac:dyDescent="0.15">
      <c r="A67" s="891">
        <v>26</v>
      </c>
      <c r="B67" s="888" t="s">
        <v>20</v>
      </c>
      <c r="C67" s="889">
        <f>年間行事!AF54</f>
        <v>0</v>
      </c>
      <c r="D67" s="803">
        <f>年間行事!AE54</f>
        <v>0</v>
      </c>
      <c r="E67" s="807"/>
      <c r="F67" s="809"/>
      <c r="G67" s="805"/>
      <c r="H67" s="253"/>
      <c r="I67" s="253"/>
      <c r="J67" s="253"/>
      <c r="K67" s="253"/>
      <c r="L67" s="253"/>
      <c r="M67" s="253"/>
      <c r="N67" s="814"/>
      <c r="O67" s="952">
        <f t="shared" ref="O67" si="64">V67-H67-H68</f>
        <v>0</v>
      </c>
      <c r="P67" s="948">
        <f t="shared" ref="P67" si="65">W67-I67-I68</f>
        <v>0</v>
      </c>
      <c r="Q67" s="948">
        <f t="shared" ref="Q67" si="66">X67-J67-J68</f>
        <v>0</v>
      </c>
      <c r="R67" s="948">
        <f t="shared" ref="R67" si="67">Y67-K67-K68</f>
        <v>0</v>
      </c>
      <c r="S67" s="948">
        <f t="shared" ref="S67" si="68">Z67-L67-L68</f>
        <v>0</v>
      </c>
      <c r="T67" s="950">
        <f t="shared" ref="T67" si="69">AA67-M67-M68</f>
        <v>0</v>
      </c>
      <c r="V67">
        <v>5</v>
      </c>
      <c r="W67">
        <v>5</v>
      </c>
      <c r="X67">
        <v>6</v>
      </c>
      <c r="Y67">
        <v>6</v>
      </c>
      <c r="Z67">
        <v>6</v>
      </c>
      <c r="AA67">
        <v>6</v>
      </c>
    </row>
    <row r="68" spans="1:27" ht="23.1" customHeight="1" x14ac:dyDescent="0.15">
      <c r="A68" s="887"/>
      <c r="B68" s="888"/>
      <c r="C68" s="890"/>
      <c r="D68" s="804"/>
      <c r="E68" s="808"/>
      <c r="F68" s="810"/>
      <c r="G68" s="806"/>
      <c r="H68" s="254">
        <v>5</v>
      </c>
      <c r="I68" s="254">
        <v>5</v>
      </c>
      <c r="J68" s="254">
        <v>6</v>
      </c>
      <c r="K68" s="254">
        <v>6</v>
      </c>
      <c r="L68" s="254">
        <v>6</v>
      </c>
      <c r="M68" s="254">
        <v>6</v>
      </c>
      <c r="N68" s="804"/>
      <c r="O68" s="953"/>
      <c r="P68" s="949"/>
      <c r="Q68" s="949"/>
      <c r="R68" s="949"/>
      <c r="S68" s="949"/>
      <c r="T68" s="951"/>
    </row>
    <row r="69" spans="1:27" ht="23.1" customHeight="1" x14ac:dyDescent="0.15">
      <c r="A69" s="886">
        <v>27</v>
      </c>
      <c r="B69" s="888" t="s">
        <v>21</v>
      </c>
      <c r="C69" s="889">
        <f>年間行事!AF56</f>
        <v>0</v>
      </c>
      <c r="D69" s="803">
        <f>年間行事!AE56</f>
        <v>0</v>
      </c>
      <c r="E69" s="807"/>
      <c r="F69" s="809"/>
      <c r="G69" s="805"/>
      <c r="H69" s="249"/>
      <c r="I69" s="249"/>
      <c r="J69" s="249"/>
      <c r="K69" s="249"/>
      <c r="L69" s="249"/>
      <c r="M69" s="249"/>
      <c r="N69" s="814"/>
      <c r="O69" s="952">
        <f t="shared" ref="O69" si="70">V69-H69-H70</f>
        <v>0</v>
      </c>
      <c r="P69" s="948">
        <f t="shared" ref="P69" si="71">W69-I69-I70</f>
        <v>0</v>
      </c>
      <c r="Q69" s="948">
        <f t="shared" ref="Q69" si="72">X69-J69-J70</f>
        <v>0</v>
      </c>
      <c r="R69" s="948">
        <f t="shared" ref="R69" si="73">Y69-K69-K70</f>
        <v>0</v>
      </c>
      <c r="S69" s="948">
        <f t="shared" ref="S69" si="74">Z69-L69-L70</f>
        <v>0</v>
      </c>
      <c r="T69" s="950">
        <f t="shared" ref="T69" si="75">AA69-M69-M70</f>
        <v>0</v>
      </c>
      <c r="V69">
        <v>4</v>
      </c>
      <c r="W69">
        <v>4</v>
      </c>
      <c r="X69">
        <v>5</v>
      </c>
      <c r="Y69">
        <v>5</v>
      </c>
      <c r="Z69">
        <v>5</v>
      </c>
      <c r="AA69">
        <v>5</v>
      </c>
    </row>
    <row r="70" spans="1:27" ht="23.1" customHeight="1" x14ac:dyDescent="0.15">
      <c r="A70" s="887"/>
      <c r="B70" s="888"/>
      <c r="C70" s="890"/>
      <c r="D70" s="804"/>
      <c r="E70" s="808"/>
      <c r="F70" s="810"/>
      <c r="G70" s="806"/>
      <c r="H70" s="250">
        <v>4</v>
      </c>
      <c r="I70" s="250">
        <v>4</v>
      </c>
      <c r="J70" s="250">
        <v>5</v>
      </c>
      <c r="K70" s="250">
        <v>5</v>
      </c>
      <c r="L70" s="250">
        <v>5</v>
      </c>
      <c r="M70" s="250">
        <v>5</v>
      </c>
      <c r="N70" s="804"/>
      <c r="O70" s="953"/>
      <c r="P70" s="949"/>
      <c r="Q70" s="949"/>
      <c r="R70" s="949"/>
      <c r="S70" s="949"/>
      <c r="T70" s="951"/>
    </row>
    <row r="71" spans="1:27" ht="23.1" customHeight="1" x14ac:dyDescent="0.15">
      <c r="A71" s="891">
        <v>28</v>
      </c>
      <c r="B71" s="888" t="s">
        <v>22</v>
      </c>
      <c r="C71" s="889">
        <f>年間行事!AF58</f>
        <v>0</v>
      </c>
      <c r="D71" s="803" t="str">
        <f>年間行事!AE58</f>
        <v>学力グランプリ第二回(45)
全学年5時間授業(学力グランプリのため)</v>
      </c>
      <c r="E71" s="807"/>
      <c r="F71" s="809"/>
      <c r="G71" s="805"/>
      <c r="H71" s="249"/>
      <c r="I71" s="249"/>
      <c r="J71" s="249"/>
      <c r="K71" s="249"/>
      <c r="L71" s="249"/>
      <c r="M71" s="249"/>
      <c r="N71" s="814"/>
      <c r="O71" s="952">
        <f t="shared" ref="O71" si="76">V71-H71-H72</f>
        <v>0</v>
      </c>
      <c r="P71" s="948">
        <f t="shared" ref="P71" si="77">W71-I71-I72</f>
        <v>0</v>
      </c>
      <c r="Q71" s="948">
        <f t="shared" ref="Q71" si="78">X71-J71-J72</f>
        <v>1</v>
      </c>
      <c r="R71" s="948">
        <f t="shared" ref="R71" si="79">Y71-K71-K72</f>
        <v>1</v>
      </c>
      <c r="S71" s="948">
        <f t="shared" ref="S71" si="80">Z71-L71-L72</f>
        <v>1</v>
      </c>
      <c r="T71" s="950">
        <f t="shared" ref="T71" si="81">AA71-M71-M72</f>
        <v>1</v>
      </c>
      <c r="V71">
        <v>5</v>
      </c>
      <c r="W71">
        <v>5</v>
      </c>
      <c r="X71">
        <v>6</v>
      </c>
      <c r="Y71">
        <v>6</v>
      </c>
      <c r="Z71">
        <v>6</v>
      </c>
      <c r="AA71">
        <v>6</v>
      </c>
    </row>
    <row r="72" spans="1:27" ht="23.1" customHeight="1" x14ac:dyDescent="0.15">
      <c r="A72" s="887"/>
      <c r="B72" s="888"/>
      <c r="C72" s="890"/>
      <c r="D72" s="804"/>
      <c r="E72" s="808"/>
      <c r="F72" s="810"/>
      <c r="G72" s="806"/>
      <c r="H72" s="250">
        <v>5</v>
      </c>
      <c r="I72" s="250">
        <v>5</v>
      </c>
      <c r="J72" s="250">
        <v>5</v>
      </c>
      <c r="K72" s="250">
        <v>5</v>
      </c>
      <c r="L72" s="250">
        <v>5</v>
      </c>
      <c r="M72" s="250">
        <v>5</v>
      </c>
      <c r="N72" s="804"/>
      <c r="O72" s="953"/>
      <c r="P72" s="949"/>
      <c r="Q72" s="949"/>
      <c r="R72" s="949"/>
      <c r="S72" s="949"/>
      <c r="T72" s="951"/>
    </row>
    <row r="73" spans="1:27" ht="23.1" customHeight="1" x14ac:dyDescent="0.15">
      <c r="A73" s="886">
        <v>29</v>
      </c>
      <c r="B73" s="888" t="s">
        <v>23</v>
      </c>
      <c r="C73" s="889" t="str">
        <f>年間行事!AF46</f>
        <v>集</v>
      </c>
      <c r="D73" s="803" t="str">
        <f>年間行事!AE60</f>
        <v>短縮時程４時間授業給食あり(北町小学校研究発表会のため)</v>
      </c>
      <c r="E73" s="807"/>
      <c r="F73" s="809"/>
      <c r="G73" s="805"/>
      <c r="H73" s="249"/>
      <c r="I73" s="249"/>
      <c r="J73" s="249"/>
      <c r="K73" s="249"/>
      <c r="L73" s="249"/>
      <c r="M73" s="249"/>
      <c r="N73" s="814"/>
      <c r="O73" s="952">
        <f t="shared" ref="O73" si="82">V73-H73-H74</f>
        <v>1</v>
      </c>
      <c r="P73" s="948">
        <f t="shared" ref="P73" si="83">W73-I73-I74</f>
        <v>1</v>
      </c>
      <c r="Q73" s="948">
        <f t="shared" ref="Q73" si="84">X73-J73-J74</f>
        <v>1</v>
      </c>
      <c r="R73" s="948">
        <f t="shared" ref="R73" si="85">Y73-K73-K74</f>
        <v>1</v>
      </c>
      <c r="S73" s="948">
        <f t="shared" ref="S73" si="86">Z73-L73-L74</f>
        <v>1</v>
      </c>
      <c r="T73" s="950">
        <f t="shared" ref="T73" si="87">AA73-M73-M74</f>
        <v>1</v>
      </c>
      <c r="V73">
        <v>5</v>
      </c>
      <c r="W73">
        <v>5</v>
      </c>
      <c r="X73">
        <v>5</v>
      </c>
      <c r="Y73">
        <v>5</v>
      </c>
      <c r="Z73">
        <v>5</v>
      </c>
      <c r="AA73">
        <v>5</v>
      </c>
    </row>
    <row r="74" spans="1:27" ht="23.1" customHeight="1" x14ac:dyDescent="0.15">
      <c r="A74" s="887"/>
      <c r="B74" s="888"/>
      <c r="C74" s="890"/>
      <c r="D74" s="804"/>
      <c r="E74" s="808"/>
      <c r="F74" s="810"/>
      <c r="G74" s="806"/>
      <c r="H74" s="250">
        <v>4</v>
      </c>
      <c r="I74" s="250">
        <v>4</v>
      </c>
      <c r="J74" s="250">
        <v>4</v>
      </c>
      <c r="K74" s="250">
        <v>4</v>
      </c>
      <c r="L74" s="250">
        <v>4</v>
      </c>
      <c r="M74" s="250">
        <v>4</v>
      </c>
      <c r="N74" s="804"/>
      <c r="O74" s="953"/>
      <c r="P74" s="949"/>
      <c r="Q74" s="949"/>
      <c r="R74" s="949"/>
      <c r="S74" s="949"/>
      <c r="T74" s="951"/>
    </row>
    <row r="75" spans="1:27" ht="23.1" customHeight="1" x14ac:dyDescent="0.15">
      <c r="A75" s="883">
        <v>30</v>
      </c>
      <c r="B75" s="884" t="s">
        <v>16</v>
      </c>
      <c r="C75" s="877">
        <f>年間行事!AF62</f>
        <v>0</v>
      </c>
      <c r="D75" s="796">
        <f>年間行事!AE62</f>
        <v>0</v>
      </c>
      <c r="E75" s="879"/>
      <c r="F75" s="881"/>
      <c r="G75" s="864"/>
      <c r="H75" s="260"/>
      <c r="I75" s="260"/>
      <c r="J75" s="260"/>
      <c r="K75" s="260"/>
      <c r="L75" s="260"/>
      <c r="M75" s="260"/>
      <c r="N75" s="897"/>
      <c r="O75" s="945"/>
      <c r="P75" s="946"/>
      <c r="Q75" s="946"/>
      <c r="R75" s="946"/>
      <c r="S75" s="946"/>
      <c r="T75" s="947"/>
      <c r="V75">
        <v>3</v>
      </c>
      <c r="W75">
        <v>3</v>
      </c>
      <c r="X75">
        <v>3</v>
      </c>
      <c r="Y75">
        <v>3</v>
      </c>
      <c r="Z75">
        <v>3</v>
      </c>
      <c r="AA75">
        <v>3</v>
      </c>
    </row>
    <row r="76" spans="1:27" ht="23.1" customHeight="1" x14ac:dyDescent="0.15">
      <c r="A76" s="874"/>
      <c r="B76" s="884"/>
      <c r="C76" s="878"/>
      <c r="D76" s="797"/>
      <c r="E76" s="880"/>
      <c r="F76" s="885"/>
      <c r="G76" s="865"/>
      <c r="H76" s="258"/>
      <c r="I76" s="258"/>
      <c r="J76" s="258"/>
      <c r="K76" s="258"/>
      <c r="L76" s="258"/>
      <c r="M76" s="258"/>
      <c r="N76" s="898"/>
      <c r="O76" s="944"/>
      <c r="P76" s="942"/>
      <c r="Q76" s="942"/>
      <c r="R76" s="942"/>
      <c r="S76" s="942"/>
      <c r="T76" s="943"/>
    </row>
    <row r="77" spans="1:27" ht="23.1" customHeight="1" x14ac:dyDescent="0.15">
      <c r="A77" s="873">
        <v>31</v>
      </c>
      <c r="B77" s="875" t="s">
        <v>17</v>
      </c>
      <c r="C77" s="877">
        <f>年間行事!AF64</f>
        <v>0</v>
      </c>
      <c r="D77" s="796">
        <f>年間行事!AE64</f>
        <v>0</v>
      </c>
      <c r="E77" s="879"/>
      <c r="F77" s="881"/>
      <c r="G77" s="864"/>
      <c r="H77" s="260"/>
      <c r="I77" s="260"/>
      <c r="J77" s="260"/>
      <c r="K77" s="260"/>
      <c r="L77" s="260"/>
      <c r="M77" s="260"/>
      <c r="N77" s="897"/>
      <c r="O77" s="944"/>
      <c r="P77" s="942"/>
      <c r="Q77" s="942"/>
      <c r="R77" s="942"/>
      <c r="S77" s="942"/>
      <c r="T77" s="943"/>
    </row>
    <row r="78" spans="1:27" ht="23.1" customHeight="1" thickBot="1" x14ac:dyDescent="0.2">
      <c r="A78" s="874"/>
      <c r="B78" s="876"/>
      <c r="C78" s="878"/>
      <c r="D78" s="797"/>
      <c r="E78" s="880"/>
      <c r="F78" s="882"/>
      <c r="G78" s="865"/>
      <c r="H78" s="259"/>
      <c r="I78" s="259"/>
      <c r="J78" s="259"/>
      <c r="K78" s="259"/>
      <c r="L78" s="259"/>
      <c r="M78" s="259"/>
      <c r="N78" s="898"/>
      <c r="O78" s="944"/>
      <c r="P78" s="942"/>
      <c r="Q78" s="942"/>
      <c r="R78" s="942"/>
      <c r="S78" s="942"/>
      <c r="T78" s="943"/>
    </row>
    <row r="79" spans="1:27" ht="13.5" x14ac:dyDescent="0.15">
      <c r="A79" s="554">
        <v>1</v>
      </c>
      <c r="B79" s="555"/>
      <c r="C79" s="560" t="s">
        <v>38</v>
      </c>
      <c r="D79" s="555">
        <v>5</v>
      </c>
      <c r="E79" s="560" t="s">
        <v>39</v>
      </c>
      <c r="F79" s="524"/>
      <c r="G79" s="64" t="s">
        <v>24</v>
      </c>
      <c r="H79" s="65">
        <f t="shared" ref="H79:M80" si="88">SUM(H65,H67,H69,H71,H73,H75,H77)</f>
        <v>0</v>
      </c>
      <c r="I79" s="65">
        <f t="shared" si="88"/>
        <v>0</v>
      </c>
      <c r="J79" s="65">
        <f t="shared" si="88"/>
        <v>0</v>
      </c>
      <c r="K79" s="65">
        <f t="shared" si="88"/>
        <v>0</v>
      </c>
      <c r="L79" s="65">
        <f t="shared" si="88"/>
        <v>0</v>
      </c>
      <c r="M79" s="65">
        <f t="shared" si="88"/>
        <v>0</v>
      </c>
      <c r="N79" s="261"/>
      <c r="O79" s="179"/>
      <c r="P79" s="180"/>
      <c r="Q79" s="180"/>
      <c r="R79" s="180"/>
      <c r="S79" s="180"/>
      <c r="T79" s="181"/>
    </row>
    <row r="80" spans="1:27" ht="13.5" x14ac:dyDescent="0.15">
      <c r="A80" s="556"/>
      <c r="B80" s="557"/>
      <c r="C80" s="561"/>
      <c r="D80" s="557"/>
      <c r="E80" s="561"/>
      <c r="F80" s="525"/>
      <c r="G80" s="66" t="s">
        <v>25</v>
      </c>
      <c r="H80" s="67">
        <f t="shared" si="88"/>
        <v>23</v>
      </c>
      <c r="I80" s="67">
        <f t="shared" si="88"/>
        <v>23</v>
      </c>
      <c r="J80" s="67">
        <f t="shared" si="88"/>
        <v>25</v>
      </c>
      <c r="K80" s="67">
        <f t="shared" si="88"/>
        <v>26</v>
      </c>
      <c r="L80" s="67">
        <f t="shared" si="88"/>
        <v>26</v>
      </c>
      <c r="M80" s="67">
        <f t="shared" si="88"/>
        <v>26</v>
      </c>
      <c r="N80" s="262"/>
      <c r="O80" s="182"/>
      <c r="P80" s="183"/>
      <c r="Q80" s="183"/>
      <c r="R80" s="183"/>
      <c r="S80" s="183"/>
      <c r="T80" s="184"/>
    </row>
    <row r="81" spans="1:20" thickBot="1" x14ac:dyDescent="0.2">
      <c r="A81" s="558"/>
      <c r="B81" s="559"/>
      <c r="C81" s="562"/>
      <c r="D81" s="559"/>
      <c r="E81" s="562"/>
      <c r="F81" s="526"/>
      <c r="G81" s="68" t="s">
        <v>26</v>
      </c>
      <c r="H81" s="69">
        <f t="shared" ref="H81:M81" si="89">SUM(H65:H78)</f>
        <v>23</v>
      </c>
      <c r="I81" s="69">
        <f t="shared" si="89"/>
        <v>23</v>
      </c>
      <c r="J81" s="69">
        <f t="shared" si="89"/>
        <v>25</v>
      </c>
      <c r="K81" s="69">
        <f t="shared" si="89"/>
        <v>26</v>
      </c>
      <c r="L81" s="69">
        <f t="shared" si="89"/>
        <v>26</v>
      </c>
      <c r="M81" s="69">
        <f t="shared" si="89"/>
        <v>26</v>
      </c>
      <c r="N81" s="263"/>
      <c r="O81" s="185">
        <f>SUM(O65:O78)</f>
        <v>1</v>
      </c>
      <c r="P81" s="186">
        <f t="shared" ref="P81:T81" si="90">SUM(P65:P78)</f>
        <v>1</v>
      </c>
      <c r="Q81" s="186">
        <f t="shared" si="90"/>
        <v>2</v>
      </c>
      <c r="R81" s="186">
        <f t="shared" si="90"/>
        <v>2</v>
      </c>
      <c r="S81" s="186">
        <f t="shared" si="90"/>
        <v>2</v>
      </c>
      <c r="T81" s="187">
        <f t="shared" si="90"/>
        <v>2</v>
      </c>
    </row>
    <row r="82" spans="1:20" ht="13.5" x14ac:dyDescent="0.15">
      <c r="A82" s="543" t="s">
        <v>27</v>
      </c>
      <c r="B82" s="544"/>
      <c r="C82" s="544"/>
      <c r="D82" s="544"/>
      <c r="E82" s="872"/>
      <c r="F82" s="563" t="s">
        <v>28</v>
      </c>
      <c r="G82" s="564"/>
      <c r="H82" s="70">
        <f>SUM(H11,H28,H45,H62,H79)</f>
        <v>0.99900000000000011</v>
      </c>
      <c r="I82" s="70">
        <f t="shared" ref="I82:M83" si="91">SUM(I11,I28,I45,I62,I79)</f>
        <v>0.99900000000000011</v>
      </c>
      <c r="J82" s="70">
        <f t="shared" si="91"/>
        <v>0.99900000000000011</v>
      </c>
      <c r="K82" s="70">
        <f t="shared" si="91"/>
        <v>0.99900000000000011</v>
      </c>
      <c r="L82" s="70">
        <f t="shared" si="91"/>
        <v>0.99900000000000011</v>
      </c>
      <c r="M82" s="70">
        <f t="shared" si="91"/>
        <v>0.99900000000000011</v>
      </c>
      <c r="N82" s="287"/>
      <c r="O82" s="179"/>
      <c r="P82" s="174"/>
      <c r="Q82" s="174"/>
      <c r="R82" s="174"/>
      <c r="S82" s="174"/>
      <c r="T82" s="175"/>
    </row>
    <row r="83" spans="1:20" ht="13.5" x14ac:dyDescent="0.15">
      <c r="A83" s="244" t="s">
        <v>29</v>
      </c>
      <c r="B83" s="542"/>
      <c r="C83" s="542"/>
      <c r="D83" s="542"/>
      <c r="E83" s="867"/>
      <c r="F83" s="541" t="s">
        <v>30</v>
      </c>
      <c r="G83" s="542"/>
      <c r="H83" s="71">
        <f>SUM(H12,H29,H46,H63,H80)</f>
        <v>64.998999999999995</v>
      </c>
      <c r="I83" s="71">
        <f t="shared" si="91"/>
        <v>71.998000000000005</v>
      </c>
      <c r="J83" s="71">
        <f t="shared" si="91"/>
        <v>78.998000000000005</v>
      </c>
      <c r="K83" s="71">
        <f t="shared" si="91"/>
        <v>81.998000000000005</v>
      </c>
      <c r="L83" s="71">
        <f t="shared" si="91"/>
        <v>81.998000000000005</v>
      </c>
      <c r="M83" s="71">
        <f t="shared" si="91"/>
        <v>81.998000000000005</v>
      </c>
      <c r="N83" s="288"/>
      <c r="O83" s="182"/>
      <c r="P83" s="177"/>
      <c r="Q83" s="177"/>
      <c r="R83" s="177"/>
      <c r="S83" s="177"/>
      <c r="T83" s="178"/>
    </row>
    <row r="84" spans="1:20" thickBot="1" x14ac:dyDescent="0.2">
      <c r="A84" s="244" t="s">
        <v>31</v>
      </c>
      <c r="B84" s="542"/>
      <c r="C84" s="542"/>
      <c r="D84" s="542"/>
      <c r="E84" s="867"/>
      <c r="F84" s="546" t="s">
        <v>32</v>
      </c>
      <c r="G84" s="547"/>
      <c r="H84" s="72">
        <f>SUM(H82:H83)</f>
        <v>65.99799999999999</v>
      </c>
      <c r="I84" s="72">
        <f t="shared" ref="I84:M84" si="92">SUM(I82:I83)</f>
        <v>72.997</v>
      </c>
      <c r="J84" s="72">
        <f t="shared" si="92"/>
        <v>79.997</v>
      </c>
      <c r="K84" s="72">
        <f t="shared" si="92"/>
        <v>82.997</v>
      </c>
      <c r="L84" s="72">
        <f t="shared" si="92"/>
        <v>82.997</v>
      </c>
      <c r="M84" s="72">
        <f t="shared" si="92"/>
        <v>82.997</v>
      </c>
      <c r="N84" s="289"/>
      <c r="O84" s="199">
        <f>SUM(O13,O30,O47,O64,O81)</f>
        <v>9.0019999999999989</v>
      </c>
      <c r="P84" s="197">
        <f t="shared" ref="P84:T84" si="93">SUM(P13,P30,P47,P64,P81)</f>
        <v>2.0029999999999992</v>
      </c>
      <c r="Q84" s="197">
        <f t="shared" si="93"/>
        <v>4.0029999999999983</v>
      </c>
      <c r="R84" s="197">
        <f t="shared" si="93"/>
        <v>3.0029999999999988</v>
      </c>
      <c r="S84" s="197">
        <f t="shared" si="93"/>
        <v>3.0029999999999988</v>
      </c>
      <c r="T84" s="200">
        <f t="shared" si="93"/>
        <v>3.0029999999999988</v>
      </c>
    </row>
    <row r="85" spans="1:20" ht="13.5" x14ac:dyDescent="0.15">
      <c r="A85" s="244" t="s">
        <v>33</v>
      </c>
      <c r="B85" s="542"/>
      <c r="C85" s="542"/>
      <c r="D85" s="542"/>
      <c r="E85" s="867"/>
      <c r="F85" s="868" t="s">
        <v>34</v>
      </c>
      <c r="G85" s="869"/>
      <c r="H85" s="154">
        <f>SUM(H82,H90)</f>
        <v>34.657399999999996</v>
      </c>
      <c r="I85" s="154">
        <f t="shared" ref="I85:M85" si="94">SUM(I82,I90)</f>
        <v>34.324399999999997</v>
      </c>
      <c r="J85" s="154">
        <f t="shared" si="94"/>
        <v>32.657399999999996</v>
      </c>
      <c r="K85" s="154">
        <f t="shared" si="94"/>
        <v>35.327400000000004</v>
      </c>
      <c r="L85" s="154">
        <f t="shared" si="94"/>
        <v>41.660399999999996</v>
      </c>
      <c r="M85" s="154">
        <f t="shared" si="94"/>
        <v>47.326999999999991</v>
      </c>
      <c r="N85" s="155"/>
      <c r="O85" s="173"/>
      <c r="P85" s="174"/>
      <c r="Q85" s="174"/>
      <c r="R85" s="174"/>
      <c r="S85" s="174"/>
      <c r="T85" s="175"/>
    </row>
    <row r="86" spans="1:20" ht="13.5" x14ac:dyDescent="0.15">
      <c r="A86" s="244"/>
      <c r="B86" s="548"/>
      <c r="C86" s="549"/>
      <c r="D86" s="549"/>
      <c r="E86" s="549"/>
      <c r="F86" s="870" t="s">
        <v>35</v>
      </c>
      <c r="G86" s="553"/>
      <c r="H86" s="71">
        <f>SUM(H83,H91)</f>
        <v>721.31499999999994</v>
      </c>
      <c r="I86" s="71">
        <f t="shared" ref="I86:M86" si="95">SUM(I83,I91)</f>
        <v>761.64800000000002</v>
      </c>
      <c r="J86" s="71">
        <f t="shared" si="95"/>
        <v>832.31399999999996</v>
      </c>
      <c r="K86" s="71">
        <f t="shared" si="95"/>
        <v>856.649</v>
      </c>
      <c r="L86" s="71">
        <f t="shared" si="95"/>
        <v>850.31399999999996</v>
      </c>
      <c r="M86" s="71">
        <f t="shared" si="95"/>
        <v>854.64800000000002</v>
      </c>
      <c r="N86" s="85"/>
      <c r="O86" s="176"/>
      <c r="P86" s="177"/>
      <c r="Q86" s="177"/>
      <c r="R86" s="177"/>
      <c r="S86" s="177"/>
      <c r="T86" s="178"/>
    </row>
    <row r="87" spans="1:20" thickBot="1" x14ac:dyDescent="0.2">
      <c r="A87" s="74"/>
      <c r="B87" s="551"/>
      <c r="C87" s="552"/>
      <c r="D87" s="552"/>
      <c r="E87" s="552"/>
      <c r="F87" s="871" t="s">
        <v>36</v>
      </c>
      <c r="G87" s="545"/>
      <c r="H87" s="75">
        <f>SUM(H85:H86)</f>
        <v>755.97239999999988</v>
      </c>
      <c r="I87" s="75">
        <f t="shared" ref="I87:M87" si="96">SUM(I85:I86)</f>
        <v>795.97239999999999</v>
      </c>
      <c r="J87" s="75">
        <f t="shared" si="96"/>
        <v>864.9713999999999</v>
      </c>
      <c r="K87" s="75">
        <f t="shared" si="96"/>
        <v>891.97640000000001</v>
      </c>
      <c r="L87" s="75">
        <f t="shared" si="96"/>
        <v>891.97439999999995</v>
      </c>
      <c r="M87" s="75">
        <f t="shared" si="96"/>
        <v>901.97500000000002</v>
      </c>
      <c r="N87" s="86"/>
      <c r="O87" s="202">
        <f>O84+'12月'!O95</f>
        <v>56.022599999999997</v>
      </c>
      <c r="P87" s="203">
        <f>P84+'12月'!P95</f>
        <v>16.027599999999993</v>
      </c>
      <c r="Q87" s="203">
        <f>Q84+'12月'!Q95</f>
        <v>46.028599999999997</v>
      </c>
      <c r="R87" s="203">
        <f>R84+'12月'!R95</f>
        <v>48.023599999999995</v>
      </c>
      <c r="S87" s="203">
        <f>S84+'12月'!S95</f>
        <v>48.025599999999983</v>
      </c>
      <c r="T87" s="204">
        <f>T84+'12月'!T95</f>
        <v>38.024999999999991</v>
      </c>
    </row>
    <row r="88" spans="1:20" x14ac:dyDescent="0.15">
      <c r="A88" s="76"/>
      <c r="S88"/>
      <c r="T88"/>
    </row>
    <row r="89" spans="1:20" ht="15" thickBot="1" x14ac:dyDescent="0.2">
      <c r="A89" s="76"/>
      <c r="F89" s="713" t="s">
        <v>40</v>
      </c>
      <c r="G89" s="713"/>
      <c r="S89"/>
      <c r="T89"/>
    </row>
    <row r="90" spans="1:20" x14ac:dyDescent="0.15">
      <c r="A90" s="76"/>
      <c r="F90" s="563" t="s">
        <v>28</v>
      </c>
      <c r="G90" s="564"/>
      <c r="H90" s="70">
        <f>'12月'!H93</f>
        <v>33.658399999999993</v>
      </c>
      <c r="I90" s="70">
        <f>'12月'!I93</f>
        <v>33.325399999999995</v>
      </c>
      <c r="J90" s="70">
        <f>'12月'!J93</f>
        <v>31.658399999999997</v>
      </c>
      <c r="K90" s="70">
        <f>'12月'!K93</f>
        <v>34.328400000000002</v>
      </c>
      <c r="L90" s="70">
        <f>'12月'!L93</f>
        <v>40.661399999999993</v>
      </c>
      <c r="M90" s="77">
        <f>'12月'!M93</f>
        <v>46.327999999999989</v>
      </c>
      <c r="S90"/>
      <c r="T90"/>
    </row>
    <row r="91" spans="1:20" x14ac:dyDescent="0.15">
      <c r="A91" s="76"/>
      <c r="F91" s="541" t="s">
        <v>30</v>
      </c>
      <c r="G91" s="542"/>
      <c r="H91" s="71">
        <f>'12月'!H94</f>
        <v>656.31599999999992</v>
      </c>
      <c r="I91" s="71">
        <f>'12月'!I94</f>
        <v>689.65</v>
      </c>
      <c r="J91" s="71">
        <f>'12月'!J94</f>
        <v>753.31599999999992</v>
      </c>
      <c r="K91" s="71">
        <f>'12月'!K94</f>
        <v>774.65099999999995</v>
      </c>
      <c r="L91" s="71">
        <f>'12月'!L94</f>
        <v>768.31599999999992</v>
      </c>
      <c r="M91" s="78">
        <f>'12月'!M94</f>
        <v>772.65</v>
      </c>
      <c r="S91"/>
      <c r="T91"/>
    </row>
    <row r="92" spans="1:20" ht="15" thickBot="1" x14ac:dyDescent="0.2">
      <c r="A92" s="76"/>
      <c r="F92" s="546" t="s">
        <v>32</v>
      </c>
      <c r="G92" s="547"/>
      <c r="H92" s="72">
        <f>SUM(H90:H91)</f>
        <v>689.97439999999995</v>
      </c>
      <c r="I92" s="72">
        <f t="shared" ref="I92:M92" si="97">SUM(I90:I91)</f>
        <v>722.97539999999992</v>
      </c>
      <c r="J92" s="72">
        <f t="shared" si="97"/>
        <v>784.97439999999995</v>
      </c>
      <c r="K92" s="72">
        <f t="shared" si="97"/>
        <v>808.97939999999994</v>
      </c>
      <c r="L92" s="72">
        <f t="shared" si="97"/>
        <v>808.97739999999988</v>
      </c>
      <c r="M92" s="79">
        <f t="shared" si="97"/>
        <v>818.97799999999995</v>
      </c>
      <c r="S92"/>
      <c r="T92"/>
    </row>
    <row r="93" spans="1:20" x14ac:dyDescent="0.15">
      <c r="A93" s="7"/>
      <c r="E93"/>
      <c r="F93"/>
      <c r="G93"/>
      <c r="H93"/>
      <c r="I93"/>
      <c r="J93"/>
      <c r="K93"/>
      <c r="L93"/>
      <c r="M93"/>
      <c r="N93"/>
      <c r="S93"/>
      <c r="T93"/>
    </row>
    <row r="94" spans="1:20" x14ac:dyDescent="0.15">
      <c r="A94" s="7"/>
      <c r="E94"/>
      <c r="F94"/>
      <c r="G94"/>
      <c r="H94"/>
      <c r="I94"/>
      <c r="J94"/>
      <c r="K94"/>
      <c r="L94"/>
      <c r="M94"/>
      <c r="N94"/>
      <c r="S94"/>
      <c r="T94"/>
    </row>
    <row r="95" spans="1:20" x14ac:dyDescent="0.15">
      <c r="A95" s="7"/>
      <c r="E95"/>
      <c r="F95"/>
      <c r="G95"/>
      <c r="H95"/>
      <c r="I95"/>
      <c r="J95"/>
      <c r="K95"/>
      <c r="L95"/>
      <c r="M95"/>
      <c r="N95"/>
      <c r="S95"/>
      <c r="T95"/>
    </row>
    <row r="96" spans="1:20" x14ac:dyDescent="0.15">
      <c r="A96" s="7"/>
      <c r="E96"/>
      <c r="F96"/>
      <c r="G96"/>
      <c r="H96"/>
      <c r="I96"/>
      <c r="J96"/>
      <c r="K96"/>
      <c r="L96"/>
      <c r="M96"/>
      <c r="N96"/>
      <c r="S96"/>
      <c r="T96"/>
    </row>
    <row r="97" spans="1:20" x14ac:dyDescent="0.15">
      <c r="A97" s="7"/>
      <c r="E97"/>
      <c r="F97"/>
      <c r="G97"/>
      <c r="H97"/>
      <c r="I97"/>
      <c r="J97"/>
      <c r="K97"/>
      <c r="L97"/>
      <c r="M97"/>
      <c r="N97"/>
      <c r="S97"/>
      <c r="T97"/>
    </row>
    <row r="98" spans="1:20" x14ac:dyDescent="0.15">
      <c r="A98" s="7"/>
      <c r="E98"/>
      <c r="F98"/>
      <c r="G98"/>
      <c r="H98"/>
      <c r="I98"/>
      <c r="J98"/>
      <c r="K98"/>
      <c r="L98"/>
      <c r="M98"/>
      <c r="N98"/>
      <c r="S98"/>
      <c r="T98"/>
    </row>
    <row r="99" spans="1:20" x14ac:dyDescent="0.15">
      <c r="A99" s="7"/>
      <c r="E99"/>
      <c r="F99"/>
      <c r="G99"/>
      <c r="H99"/>
      <c r="I99"/>
      <c r="J99"/>
      <c r="K99"/>
      <c r="L99"/>
      <c r="M99"/>
      <c r="N99"/>
      <c r="S99"/>
      <c r="T99"/>
    </row>
    <row r="100" spans="1:20" x14ac:dyDescent="0.15">
      <c r="A100" s="7"/>
      <c r="E100"/>
      <c r="F100"/>
      <c r="G100"/>
      <c r="H100"/>
      <c r="I100"/>
      <c r="J100"/>
      <c r="K100"/>
      <c r="L100"/>
      <c r="M100"/>
      <c r="N100"/>
      <c r="S100"/>
      <c r="T100"/>
    </row>
    <row r="101" spans="1:20" x14ac:dyDescent="0.15">
      <c r="A101" s="7"/>
      <c r="E101"/>
      <c r="F101"/>
      <c r="G101"/>
      <c r="H101"/>
      <c r="I101"/>
      <c r="J101"/>
      <c r="K101"/>
      <c r="L101"/>
      <c r="M101"/>
      <c r="N101"/>
      <c r="S101"/>
      <c r="T101"/>
    </row>
    <row r="102" spans="1:20" x14ac:dyDescent="0.15">
      <c r="A102" s="7"/>
      <c r="E102"/>
      <c r="F102"/>
      <c r="G102"/>
      <c r="H102"/>
      <c r="I102"/>
      <c r="J102"/>
      <c r="K102"/>
      <c r="L102"/>
      <c r="M102"/>
      <c r="N102"/>
      <c r="S102"/>
      <c r="T102"/>
    </row>
    <row r="103" spans="1:20" x14ac:dyDescent="0.15">
      <c r="A103" s="7"/>
      <c r="E103"/>
      <c r="F103"/>
      <c r="G103"/>
      <c r="H103"/>
      <c r="I103"/>
      <c r="J103"/>
      <c r="K103"/>
      <c r="L103"/>
      <c r="M103"/>
      <c r="N103"/>
      <c r="S103"/>
      <c r="T103"/>
    </row>
    <row r="104" spans="1:20" x14ac:dyDescent="0.15">
      <c r="A104" s="7"/>
      <c r="E104"/>
      <c r="F104"/>
      <c r="G104"/>
      <c r="H104"/>
      <c r="I104"/>
      <c r="J104"/>
      <c r="K104"/>
      <c r="L104"/>
      <c r="M104"/>
      <c r="N104"/>
      <c r="S104"/>
      <c r="T104"/>
    </row>
    <row r="105" spans="1:20" x14ac:dyDescent="0.15">
      <c r="A105" s="7"/>
      <c r="E105"/>
      <c r="F105"/>
      <c r="G105"/>
      <c r="H105"/>
      <c r="I105"/>
      <c r="J105"/>
      <c r="K105"/>
      <c r="L105"/>
      <c r="M105"/>
      <c r="N105"/>
      <c r="S105"/>
      <c r="T105"/>
    </row>
    <row r="106" spans="1:20" x14ac:dyDescent="0.15">
      <c r="A106" s="7"/>
      <c r="E106"/>
      <c r="F106"/>
      <c r="G106"/>
      <c r="H106"/>
      <c r="I106"/>
      <c r="J106"/>
      <c r="K106"/>
      <c r="L106"/>
      <c r="M106"/>
      <c r="N106"/>
      <c r="S106"/>
      <c r="T106"/>
    </row>
    <row r="107" spans="1:20" x14ac:dyDescent="0.15">
      <c r="A107" s="7"/>
      <c r="E107"/>
      <c r="F107"/>
      <c r="G107"/>
      <c r="H107"/>
      <c r="I107"/>
      <c r="J107"/>
      <c r="K107"/>
      <c r="L107"/>
      <c r="M107"/>
      <c r="N107"/>
      <c r="S107"/>
      <c r="T107"/>
    </row>
    <row r="108" spans="1:20" x14ac:dyDescent="0.15">
      <c r="A108" s="7"/>
      <c r="E108"/>
      <c r="F108"/>
      <c r="G108"/>
      <c r="H108"/>
      <c r="I108"/>
      <c r="J108"/>
      <c r="K108"/>
      <c r="L108"/>
      <c r="M108"/>
      <c r="N108"/>
      <c r="S108"/>
      <c r="T108"/>
    </row>
    <row r="109" spans="1:20" x14ac:dyDescent="0.15">
      <c r="A109" s="7"/>
      <c r="E109"/>
      <c r="F109"/>
      <c r="G109"/>
      <c r="H109"/>
      <c r="I109"/>
      <c r="J109"/>
      <c r="K109"/>
      <c r="L109"/>
      <c r="M109"/>
      <c r="N109"/>
      <c r="S109"/>
      <c r="T109"/>
    </row>
    <row r="110" spans="1:20" x14ac:dyDescent="0.15">
      <c r="A110" s="7"/>
      <c r="E110"/>
      <c r="F110"/>
      <c r="G110"/>
      <c r="H110"/>
      <c r="I110"/>
      <c r="J110"/>
      <c r="K110"/>
      <c r="L110"/>
      <c r="M110"/>
      <c r="N110"/>
      <c r="S110"/>
      <c r="T110"/>
    </row>
    <row r="111" spans="1:20" x14ac:dyDescent="0.15">
      <c r="A111" s="7"/>
      <c r="E111"/>
      <c r="F111"/>
      <c r="G111"/>
      <c r="H111"/>
      <c r="I111"/>
      <c r="J111"/>
      <c r="K111"/>
      <c r="L111"/>
      <c r="M111"/>
      <c r="N111"/>
      <c r="S111"/>
      <c r="T111"/>
    </row>
    <row r="112" spans="1:20" x14ac:dyDescent="0.15">
      <c r="A112" s="7"/>
      <c r="E112"/>
      <c r="F112"/>
      <c r="G112"/>
      <c r="H112"/>
      <c r="I112"/>
      <c r="J112"/>
      <c r="K112"/>
      <c r="L112"/>
      <c r="M112"/>
      <c r="N112"/>
      <c r="S112"/>
      <c r="T112"/>
    </row>
    <row r="113" spans="1:20" x14ac:dyDescent="0.15">
      <c r="A113" s="7"/>
      <c r="E113"/>
      <c r="F113"/>
      <c r="G113"/>
      <c r="H113"/>
      <c r="I113"/>
      <c r="J113"/>
      <c r="K113"/>
      <c r="L113"/>
      <c r="M113"/>
      <c r="N113"/>
      <c r="S113"/>
      <c r="T113"/>
    </row>
    <row r="114" spans="1:20" x14ac:dyDescent="0.15">
      <c r="A114" s="7"/>
      <c r="E114"/>
      <c r="F114"/>
      <c r="G114"/>
      <c r="H114"/>
      <c r="I114"/>
      <c r="J114"/>
      <c r="K114"/>
      <c r="L114"/>
      <c r="M114"/>
      <c r="N114"/>
      <c r="S114"/>
      <c r="T114"/>
    </row>
    <row r="115" spans="1:20" x14ac:dyDescent="0.15">
      <c r="A115" s="7"/>
      <c r="E115"/>
      <c r="F115"/>
      <c r="G115"/>
      <c r="H115"/>
      <c r="I115"/>
      <c r="J115"/>
      <c r="K115"/>
      <c r="L115"/>
      <c r="M115"/>
      <c r="N115"/>
      <c r="S115"/>
      <c r="T115"/>
    </row>
    <row r="116" spans="1:20" x14ac:dyDescent="0.15">
      <c r="A116" s="7"/>
      <c r="E116"/>
      <c r="F116"/>
      <c r="G116"/>
      <c r="H116"/>
      <c r="I116"/>
      <c r="J116"/>
      <c r="K116"/>
      <c r="L116"/>
      <c r="M116"/>
      <c r="N116"/>
      <c r="S116"/>
      <c r="T116"/>
    </row>
    <row r="117" spans="1:20" x14ac:dyDescent="0.15">
      <c r="A117" s="7"/>
      <c r="E117"/>
      <c r="F117"/>
      <c r="G117"/>
      <c r="H117"/>
      <c r="I117"/>
      <c r="J117"/>
      <c r="K117"/>
      <c r="L117"/>
      <c r="M117"/>
      <c r="N117"/>
      <c r="S117"/>
      <c r="T117"/>
    </row>
    <row r="118" spans="1:20" x14ac:dyDescent="0.15">
      <c r="A118" s="7"/>
      <c r="E118"/>
      <c r="F118"/>
      <c r="G118"/>
      <c r="H118"/>
      <c r="I118"/>
      <c r="J118"/>
      <c r="K118"/>
      <c r="L118"/>
      <c r="M118"/>
      <c r="N118"/>
      <c r="S118"/>
      <c r="T118"/>
    </row>
    <row r="119" spans="1:20" x14ac:dyDescent="0.15">
      <c r="A119" s="7"/>
      <c r="E119"/>
      <c r="F119"/>
      <c r="G119"/>
      <c r="H119"/>
      <c r="I119"/>
      <c r="J119"/>
      <c r="K119"/>
      <c r="L119"/>
      <c r="M119"/>
      <c r="N119"/>
      <c r="S119"/>
      <c r="T119"/>
    </row>
    <row r="120" spans="1:20" x14ac:dyDescent="0.15">
      <c r="A120" s="7"/>
      <c r="E120"/>
      <c r="F120"/>
      <c r="G120"/>
      <c r="H120"/>
      <c r="I120"/>
      <c r="J120"/>
      <c r="K120"/>
      <c r="L120"/>
      <c r="M120"/>
      <c r="N120"/>
      <c r="S120"/>
      <c r="T120"/>
    </row>
    <row r="121" spans="1:20" x14ac:dyDescent="0.15">
      <c r="A121" s="7"/>
      <c r="E121"/>
      <c r="F121"/>
      <c r="G121"/>
      <c r="H121"/>
      <c r="I121"/>
      <c r="J121"/>
      <c r="K121"/>
      <c r="L121"/>
      <c r="M121"/>
      <c r="N121"/>
      <c r="S121"/>
      <c r="T121"/>
    </row>
    <row r="122" spans="1:20" x14ac:dyDescent="0.15">
      <c r="A122" s="7"/>
      <c r="E122"/>
      <c r="F122"/>
      <c r="G122"/>
      <c r="H122"/>
      <c r="I122"/>
      <c r="J122"/>
      <c r="K122"/>
      <c r="L122"/>
      <c r="M122"/>
      <c r="N122"/>
      <c r="S122"/>
      <c r="T122"/>
    </row>
    <row r="123" spans="1:20" x14ac:dyDescent="0.15">
      <c r="A123" s="7"/>
      <c r="E123"/>
      <c r="F123"/>
      <c r="G123"/>
      <c r="H123"/>
      <c r="I123"/>
      <c r="J123"/>
      <c r="K123"/>
      <c r="L123"/>
      <c r="M123"/>
      <c r="N123"/>
      <c r="S123"/>
      <c r="T123"/>
    </row>
    <row r="124" spans="1:20" x14ac:dyDescent="0.15">
      <c r="A124" s="7"/>
      <c r="E124"/>
      <c r="F124"/>
      <c r="G124"/>
      <c r="H124"/>
      <c r="I124"/>
      <c r="J124"/>
      <c r="K124"/>
      <c r="L124"/>
      <c r="M124"/>
      <c r="N124"/>
      <c r="S124"/>
      <c r="T124"/>
    </row>
    <row r="125" spans="1:20" x14ac:dyDescent="0.15">
      <c r="A125" s="7"/>
      <c r="E125"/>
      <c r="F125"/>
      <c r="G125"/>
      <c r="H125"/>
      <c r="I125"/>
      <c r="J125"/>
      <c r="K125"/>
      <c r="L125"/>
      <c r="M125"/>
      <c r="N125"/>
      <c r="S125"/>
      <c r="T125"/>
    </row>
    <row r="126" spans="1:20" x14ac:dyDescent="0.15">
      <c r="A126" s="7"/>
      <c r="E126"/>
      <c r="F126"/>
      <c r="G126"/>
      <c r="H126"/>
      <c r="I126"/>
      <c r="J126"/>
      <c r="K126"/>
      <c r="L126"/>
      <c r="M126"/>
      <c r="N126"/>
      <c r="S126"/>
      <c r="T126"/>
    </row>
    <row r="127" spans="1:20" x14ac:dyDescent="0.15">
      <c r="A127" s="7"/>
      <c r="E127"/>
      <c r="F127"/>
      <c r="G127"/>
      <c r="H127"/>
      <c r="I127"/>
      <c r="J127"/>
      <c r="K127"/>
      <c r="L127"/>
      <c r="M127"/>
      <c r="N127"/>
      <c r="S127"/>
      <c r="T127"/>
    </row>
    <row r="128" spans="1:20" x14ac:dyDescent="0.15">
      <c r="A128" s="7"/>
      <c r="E128"/>
      <c r="F128"/>
      <c r="G128"/>
      <c r="H128"/>
      <c r="I128"/>
      <c r="J128"/>
      <c r="K128"/>
      <c r="L128"/>
      <c r="M128"/>
      <c r="N128"/>
      <c r="S128"/>
      <c r="T128"/>
    </row>
    <row r="129" spans="1:20" x14ac:dyDescent="0.15">
      <c r="A129" s="7"/>
      <c r="E129"/>
      <c r="F129"/>
      <c r="G129"/>
      <c r="H129"/>
      <c r="I129"/>
      <c r="J129"/>
      <c r="K129"/>
      <c r="L129"/>
      <c r="M129"/>
      <c r="N129"/>
      <c r="S129"/>
      <c r="T129"/>
    </row>
    <row r="130" spans="1:20" x14ac:dyDescent="0.15">
      <c r="A130" s="7"/>
      <c r="E130"/>
      <c r="F130"/>
      <c r="G130"/>
      <c r="H130"/>
      <c r="I130"/>
      <c r="J130"/>
      <c r="K130"/>
      <c r="L130"/>
      <c r="M130"/>
      <c r="N130"/>
      <c r="S130"/>
      <c r="T130"/>
    </row>
    <row r="131" spans="1:20" x14ac:dyDescent="0.15">
      <c r="A131" s="7"/>
      <c r="E131"/>
      <c r="F131"/>
      <c r="G131"/>
      <c r="H131"/>
      <c r="I131"/>
      <c r="J131"/>
      <c r="K131"/>
      <c r="L131"/>
      <c r="M131"/>
      <c r="N131"/>
      <c r="S131"/>
      <c r="T131"/>
    </row>
    <row r="132" spans="1:20" x14ac:dyDescent="0.15">
      <c r="A132" s="7"/>
      <c r="E132"/>
      <c r="F132"/>
      <c r="G132"/>
      <c r="H132"/>
      <c r="I132"/>
      <c r="J132"/>
      <c r="K132"/>
      <c r="L132"/>
      <c r="M132"/>
      <c r="N132"/>
      <c r="S132"/>
      <c r="T132"/>
    </row>
    <row r="133" spans="1:20" x14ac:dyDescent="0.15">
      <c r="A133" s="7"/>
      <c r="E133"/>
      <c r="F133"/>
      <c r="G133"/>
      <c r="H133"/>
      <c r="I133"/>
      <c r="J133"/>
      <c r="K133"/>
      <c r="L133"/>
      <c r="M133"/>
      <c r="N133"/>
      <c r="S133"/>
      <c r="T133"/>
    </row>
    <row r="134" spans="1:20" x14ac:dyDescent="0.15">
      <c r="A134" s="7"/>
      <c r="E134"/>
      <c r="F134"/>
      <c r="G134"/>
      <c r="H134"/>
      <c r="I134"/>
      <c r="J134"/>
      <c r="K134"/>
      <c r="L134"/>
      <c r="M134"/>
      <c r="N134"/>
      <c r="S134"/>
      <c r="T134"/>
    </row>
    <row r="135" spans="1:20" x14ac:dyDescent="0.15">
      <c r="A135" s="7"/>
      <c r="E135"/>
      <c r="F135"/>
      <c r="G135"/>
      <c r="H135"/>
      <c r="I135"/>
      <c r="J135"/>
      <c r="K135"/>
      <c r="L135"/>
      <c r="M135"/>
      <c r="N135"/>
      <c r="S135"/>
      <c r="T135"/>
    </row>
    <row r="136" spans="1:20" x14ac:dyDescent="0.15">
      <c r="A136" s="7"/>
      <c r="E136"/>
      <c r="F136"/>
      <c r="G136"/>
      <c r="H136"/>
      <c r="I136"/>
      <c r="J136"/>
      <c r="K136"/>
      <c r="L136"/>
      <c r="M136"/>
      <c r="N136"/>
      <c r="S136"/>
      <c r="T136"/>
    </row>
    <row r="137" spans="1:20" x14ac:dyDescent="0.15">
      <c r="A137" s="7"/>
      <c r="E137"/>
      <c r="F137"/>
      <c r="G137"/>
      <c r="H137"/>
      <c r="I137"/>
      <c r="J137"/>
      <c r="K137"/>
      <c r="L137"/>
      <c r="M137"/>
      <c r="N137"/>
      <c r="S137"/>
      <c r="T137"/>
    </row>
    <row r="138" spans="1:20" x14ac:dyDescent="0.15">
      <c r="A138" s="7"/>
      <c r="E138"/>
      <c r="F138"/>
      <c r="G138"/>
      <c r="H138"/>
      <c r="I138"/>
      <c r="J138"/>
      <c r="K138"/>
      <c r="L138"/>
      <c r="M138"/>
      <c r="N138"/>
      <c r="S138"/>
      <c r="T138"/>
    </row>
    <row r="139" spans="1:20" x14ac:dyDescent="0.15">
      <c r="A139" s="7"/>
      <c r="E139"/>
      <c r="F139"/>
      <c r="G139"/>
      <c r="H139"/>
      <c r="I139"/>
      <c r="J139"/>
      <c r="K139"/>
      <c r="L139"/>
      <c r="M139"/>
      <c r="N139"/>
      <c r="S139"/>
      <c r="T139"/>
    </row>
    <row r="140" spans="1:20" x14ac:dyDescent="0.15">
      <c r="A140" s="7"/>
      <c r="E140"/>
      <c r="F140"/>
      <c r="G140"/>
      <c r="H140"/>
      <c r="I140"/>
      <c r="J140"/>
      <c r="K140"/>
      <c r="L140"/>
      <c r="M140"/>
      <c r="N140"/>
      <c r="S140"/>
      <c r="T140"/>
    </row>
    <row r="141" spans="1:20" x14ac:dyDescent="0.15">
      <c r="A141" s="7"/>
      <c r="E141"/>
      <c r="F141"/>
      <c r="G141"/>
      <c r="H141"/>
      <c r="I141"/>
      <c r="J141"/>
      <c r="K141"/>
      <c r="L141"/>
      <c r="M141"/>
      <c r="N141"/>
      <c r="S141"/>
      <c r="T141"/>
    </row>
    <row r="142" spans="1:20" x14ac:dyDescent="0.15">
      <c r="A142" s="7"/>
      <c r="E142"/>
      <c r="F142"/>
      <c r="G142"/>
      <c r="H142"/>
      <c r="I142"/>
      <c r="J142"/>
      <c r="K142"/>
      <c r="L142"/>
      <c r="M142"/>
      <c r="N142"/>
      <c r="S142"/>
      <c r="T142"/>
    </row>
    <row r="143" spans="1:20" x14ac:dyDescent="0.15">
      <c r="A143" s="7"/>
      <c r="E143"/>
      <c r="F143"/>
      <c r="G143"/>
      <c r="H143"/>
      <c r="I143"/>
      <c r="J143"/>
      <c r="K143"/>
      <c r="L143"/>
      <c r="M143"/>
      <c r="N143"/>
      <c r="S143"/>
      <c r="T143"/>
    </row>
    <row r="144" spans="1:20" x14ac:dyDescent="0.15">
      <c r="A144" s="7"/>
      <c r="E144"/>
      <c r="F144"/>
      <c r="G144"/>
      <c r="H144"/>
      <c r="I144"/>
      <c r="J144"/>
      <c r="K144"/>
      <c r="L144"/>
      <c r="M144"/>
      <c r="N144"/>
      <c r="S144"/>
      <c r="T144"/>
    </row>
    <row r="145" spans="1:20" x14ac:dyDescent="0.15">
      <c r="A145" s="7"/>
      <c r="E145"/>
      <c r="F145"/>
      <c r="G145"/>
      <c r="H145"/>
      <c r="I145"/>
      <c r="J145"/>
      <c r="K145"/>
      <c r="L145"/>
      <c r="M145"/>
      <c r="N145"/>
      <c r="S145"/>
      <c r="T145"/>
    </row>
    <row r="146" spans="1:20" x14ac:dyDescent="0.15">
      <c r="A146" s="7"/>
      <c r="E146"/>
      <c r="F146"/>
      <c r="G146"/>
      <c r="H146"/>
      <c r="I146"/>
      <c r="J146"/>
      <c r="K146"/>
      <c r="L146"/>
      <c r="M146"/>
      <c r="N146"/>
      <c r="S146"/>
      <c r="T146"/>
    </row>
    <row r="147" spans="1:20" x14ac:dyDescent="0.15">
      <c r="A147" s="7"/>
      <c r="E147"/>
      <c r="F147"/>
      <c r="G147"/>
      <c r="H147"/>
      <c r="I147"/>
      <c r="J147"/>
      <c r="K147"/>
      <c r="L147"/>
      <c r="M147"/>
      <c r="N147"/>
      <c r="S147"/>
      <c r="T147"/>
    </row>
    <row r="148" spans="1:20" x14ac:dyDescent="0.15">
      <c r="A148" s="7"/>
      <c r="E148"/>
      <c r="F148"/>
      <c r="G148"/>
      <c r="H148"/>
      <c r="I148"/>
      <c r="J148"/>
      <c r="K148"/>
      <c r="L148"/>
      <c r="M148"/>
      <c r="N148"/>
      <c r="S148"/>
      <c r="T148"/>
    </row>
    <row r="149" spans="1:20" x14ac:dyDescent="0.15">
      <c r="A149" s="7"/>
      <c r="E149"/>
      <c r="F149"/>
      <c r="G149"/>
      <c r="H149"/>
      <c r="I149"/>
      <c r="J149"/>
      <c r="K149"/>
      <c r="L149"/>
      <c r="M149"/>
      <c r="N149"/>
      <c r="S149"/>
      <c r="T149"/>
    </row>
    <row r="150" spans="1:20" x14ac:dyDescent="0.15">
      <c r="A150" s="7"/>
      <c r="E150"/>
      <c r="F150"/>
      <c r="G150"/>
      <c r="H150"/>
      <c r="I150"/>
      <c r="J150"/>
      <c r="K150"/>
      <c r="L150"/>
      <c r="M150"/>
      <c r="N150"/>
      <c r="S150"/>
      <c r="T150"/>
    </row>
    <row r="151" spans="1:20" x14ac:dyDescent="0.15">
      <c r="A151" s="7"/>
      <c r="E151"/>
      <c r="F151"/>
      <c r="G151"/>
      <c r="H151"/>
      <c r="I151"/>
      <c r="J151"/>
      <c r="K151"/>
      <c r="L151"/>
      <c r="M151"/>
      <c r="N151"/>
      <c r="S151"/>
      <c r="T151"/>
    </row>
    <row r="152" spans="1:20" x14ac:dyDescent="0.15">
      <c r="A152" s="7"/>
      <c r="E152"/>
      <c r="F152"/>
      <c r="G152"/>
      <c r="H152"/>
      <c r="I152"/>
      <c r="J152"/>
      <c r="K152"/>
      <c r="L152"/>
      <c r="M152"/>
      <c r="N152"/>
      <c r="S152"/>
      <c r="T152"/>
    </row>
    <row r="153" spans="1:20" x14ac:dyDescent="0.15">
      <c r="A153" s="7"/>
      <c r="E153"/>
      <c r="F153"/>
      <c r="G153"/>
      <c r="H153"/>
      <c r="I153"/>
      <c r="J153"/>
      <c r="K153"/>
      <c r="L153"/>
      <c r="M153"/>
      <c r="N153"/>
      <c r="S153"/>
      <c r="T153"/>
    </row>
    <row r="154" spans="1:20" x14ac:dyDescent="0.15">
      <c r="A154" s="7"/>
      <c r="E154"/>
      <c r="F154"/>
      <c r="G154"/>
      <c r="H154"/>
      <c r="I154"/>
      <c r="J154"/>
      <c r="K154"/>
      <c r="L154"/>
      <c r="M154"/>
      <c r="N154"/>
      <c r="S154"/>
      <c r="T154"/>
    </row>
    <row r="155" spans="1:20" x14ac:dyDescent="0.15">
      <c r="A155" s="7"/>
      <c r="E155"/>
      <c r="F155"/>
      <c r="G155"/>
      <c r="H155"/>
      <c r="I155"/>
      <c r="J155"/>
      <c r="K155"/>
      <c r="L155"/>
      <c r="M155"/>
      <c r="N155"/>
      <c r="S155"/>
      <c r="T155"/>
    </row>
    <row r="156" spans="1:20" x14ac:dyDescent="0.15">
      <c r="A156" s="7"/>
      <c r="E156"/>
      <c r="F156"/>
      <c r="G156"/>
      <c r="H156"/>
      <c r="I156"/>
      <c r="J156"/>
      <c r="K156"/>
      <c r="L156"/>
      <c r="M156"/>
      <c r="N156"/>
      <c r="S156"/>
      <c r="T156"/>
    </row>
    <row r="157" spans="1:20" x14ac:dyDescent="0.15">
      <c r="A157" s="7"/>
      <c r="E157"/>
      <c r="F157"/>
      <c r="G157"/>
      <c r="H157"/>
      <c r="I157"/>
      <c r="J157"/>
      <c r="K157"/>
      <c r="L157"/>
      <c r="M157"/>
      <c r="N157"/>
      <c r="S157"/>
      <c r="T157"/>
    </row>
    <row r="158" spans="1:20" x14ac:dyDescent="0.15">
      <c r="A158" s="7"/>
      <c r="E158"/>
      <c r="F158"/>
      <c r="G158"/>
      <c r="H158"/>
      <c r="I158"/>
      <c r="J158"/>
      <c r="K158"/>
      <c r="L158"/>
      <c r="M158"/>
      <c r="N158"/>
      <c r="S158"/>
      <c r="T158"/>
    </row>
    <row r="159" spans="1:20" x14ac:dyDescent="0.15">
      <c r="A159" s="7"/>
      <c r="E159"/>
      <c r="F159"/>
      <c r="G159"/>
      <c r="H159"/>
      <c r="I159"/>
      <c r="J159"/>
      <c r="K159"/>
      <c r="L159"/>
      <c r="M159"/>
      <c r="N159"/>
      <c r="S159"/>
      <c r="T159"/>
    </row>
    <row r="160" spans="1:20" x14ac:dyDescent="0.15">
      <c r="A160" s="7"/>
      <c r="E160"/>
      <c r="F160"/>
      <c r="G160"/>
      <c r="H160"/>
      <c r="I160"/>
      <c r="J160"/>
      <c r="K160"/>
      <c r="L160"/>
      <c r="M160"/>
      <c r="N160"/>
      <c r="S160"/>
      <c r="T160"/>
    </row>
    <row r="161" spans="1:20" x14ac:dyDescent="0.15">
      <c r="A161" s="7"/>
      <c r="E161"/>
      <c r="F161"/>
      <c r="G161"/>
      <c r="H161"/>
      <c r="I161"/>
      <c r="J161"/>
      <c r="K161"/>
      <c r="L161"/>
      <c r="M161"/>
      <c r="N161"/>
      <c r="S161"/>
      <c r="T161"/>
    </row>
    <row r="162" spans="1:20" x14ac:dyDescent="0.15">
      <c r="A162" s="7"/>
      <c r="E162"/>
      <c r="F162"/>
      <c r="G162"/>
      <c r="H162"/>
      <c r="I162"/>
      <c r="J162"/>
      <c r="K162"/>
      <c r="L162"/>
      <c r="M162"/>
      <c r="N162"/>
      <c r="S162"/>
      <c r="T162"/>
    </row>
    <row r="163" spans="1:20" x14ac:dyDescent="0.15">
      <c r="A163" s="7"/>
      <c r="E163"/>
      <c r="F163"/>
      <c r="G163"/>
      <c r="H163"/>
      <c r="I163"/>
      <c r="J163"/>
      <c r="K163"/>
      <c r="L163"/>
      <c r="M163"/>
      <c r="N163"/>
      <c r="S163"/>
      <c r="T163"/>
    </row>
    <row r="164" spans="1:20" x14ac:dyDescent="0.15">
      <c r="A164" s="7"/>
      <c r="E164"/>
      <c r="F164"/>
      <c r="G164"/>
      <c r="H164"/>
      <c r="I164"/>
      <c r="J164"/>
      <c r="K164"/>
      <c r="L164"/>
      <c r="M164"/>
      <c r="N164"/>
      <c r="S164"/>
      <c r="T164"/>
    </row>
    <row r="165" spans="1:20" x14ac:dyDescent="0.15">
      <c r="A165" s="7"/>
      <c r="E165"/>
      <c r="F165"/>
      <c r="G165"/>
      <c r="H165"/>
      <c r="I165"/>
      <c r="J165"/>
      <c r="K165"/>
      <c r="L165"/>
      <c r="M165"/>
      <c r="N165"/>
      <c r="S165"/>
      <c r="T165"/>
    </row>
    <row r="166" spans="1:20" x14ac:dyDescent="0.15">
      <c r="A166" s="7"/>
      <c r="E166"/>
      <c r="F166"/>
      <c r="G166"/>
      <c r="H166"/>
      <c r="I166"/>
      <c r="J166"/>
      <c r="K166"/>
      <c r="L166"/>
      <c r="M166"/>
      <c r="N166"/>
      <c r="S166"/>
      <c r="T166"/>
    </row>
    <row r="167" spans="1:20" x14ac:dyDescent="0.15">
      <c r="A167" s="7"/>
      <c r="E167"/>
      <c r="F167"/>
      <c r="G167"/>
      <c r="H167"/>
      <c r="I167"/>
      <c r="J167"/>
      <c r="K167"/>
      <c r="L167"/>
      <c r="M167"/>
      <c r="N167"/>
      <c r="S167"/>
      <c r="T167"/>
    </row>
    <row r="168" spans="1:20" x14ac:dyDescent="0.15">
      <c r="A168" s="7"/>
      <c r="E168"/>
      <c r="F168"/>
      <c r="G168"/>
      <c r="H168"/>
      <c r="I168"/>
      <c r="J168"/>
      <c r="K168"/>
      <c r="L168"/>
      <c r="M168"/>
      <c r="N168"/>
      <c r="S168"/>
      <c r="T168"/>
    </row>
    <row r="169" spans="1:20" x14ac:dyDescent="0.15">
      <c r="A169" s="7"/>
      <c r="E169"/>
      <c r="F169"/>
      <c r="G169"/>
      <c r="H169"/>
      <c r="I169"/>
      <c r="J169"/>
      <c r="K169"/>
      <c r="L169"/>
      <c r="M169"/>
      <c r="N169"/>
      <c r="S169"/>
      <c r="T169"/>
    </row>
    <row r="170" spans="1:20" x14ac:dyDescent="0.15">
      <c r="A170" s="7"/>
      <c r="E170"/>
      <c r="F170"/>
      <c r="G170"/>
      <c r="H170"/>
      <c r="I170"/>
      <c r="J170"/>
      <c r="K170"/>
      <c r="L170"/>
      <c r="M170"/>
      <c r="N170"/>
    </row>
    <row r="171" spans="1:20" x14ac:dyDescent="0.15">
      <c r="A171" s="7"/>
      <c r="E171"/>
      <c r="F171"/>
      <c r="G171"/>
      <c r="H171"/>
      <c r="I171"/>
      <c r="J171"/>
      <c r="K171"/>
      <c r="L171"/>
      <c r="M171"/>
      <c r="N171"/>
    </row>
    <row r="172" spans="1:20" x14ac:dyDescent="0.15">
      <c r="A172" s="7"/>
      <c r="E172"/>
      <c r="F172"/>
      <c r="G172"/>
      <c r="H172"/>
      <c r="I172"/>
      <c r="J172"/>
      <c r="K172"/>
      <c r="L172"/>
      <c r="M172"/>
      <c r="N172"/>
    </row>
    <row r="173" spans="1:20" x14ac:dyDescent="0.15">
      <c r="A173" s="7"/>
      <c r="E173"/>
      <c r="F173"/>
      <c r="G173"/>
      <c r="H173"/>
      <c r="I173"/>
      <c r="J173"/>
      <c r="K173"/>
      <c r="L173"/>
      <c r="M173"/>
      <c r="N173"/>
    </row>
    <row r="174" spans="1:20" x14ac:dyDescent="0.15">
      <c r="A174" s="7"/>
      <c r="E174"/>
      <c r="F174"/>
      <c r="G174"/>
      <c r="H174"/>
      <c r="I174"/>
      <c r="J174"/>
      <c r="K174"/>
      <c r="L174"/>
      <c r="M174"/>
      <c r="N174"/>
    </row>
    <row r="175" spans="1:20" x14ac:dyDescent="0.15">
      <c r="A175" s="7"/>
      <c r="E175"/>
      <c r="F175"/>
      <c r="G175"/>
      <c r="H175"/>
      <c r="I175"/>
      <c r="J175"/>
      <c r="K175"/>
      <c r="L175"/>
      <c r="M175"/>
      <c r="N175"/>
    </row>
    <row r="176" spans="1:20" x14ac:dyDescent="0.15">
      <c r="A176" s="7"/>
      <c r="E176"/>
      <c r="F176"/>
      <c r="G176"/>
      <c r="H176"/>
      <c r="I176"/>
      <c r="J176"/>
      <c r="K176"/>
      <c r="L176"/>
      <c r="M176"/>
      <c r="N176"/>
    </row>
    <row r="177" spans="1:14" x14ac:dyDescent="0.15">
      <c r="A177" s="7"/>
      <c r="E177"/>
      <c r="F177"/>
      <c r="G177"/>
      <c r="H177"/>
      <c r="I177"/>
      <c r="J177"/>
      <c r="K177"/>
      <c r="L177"/>
      <c r="M177"/>
      <c r="N177"/>
    </row>
    <row r="178" spans="1:14" x14ac:dyDescent="0.15">
      <c r="A178" s="7"/>
      <c r="E178"/>
      <c r="F178"/>
      <c r="G178"/>
      <c r="H178"/>
      <c r="I178"/>
      <c r="J178"/>
      <c r="K178"/>
      <c r="L178"/>
      <c r="M178"/>
      <c r="N178"/>
    </row>
    <row r="179" spans="1:14" x14ac:dyDescent="0.15">
      <c r="A179" s="7"/>
      <c r="E179"/>
      <c r="F179"/>
      <c r="G179"/>
      <c r="H179"/>
      <c r="I179"/>
      <c r="J179"/>
      <c r="K179"/>
      <c r="L179"/>
      <c r="M179"/>
      <c r="N179"/>
    </row>
    <row r="180" spans="1:14" x14ac:dyDescent="0.15">
      <c r="A180" s="7"/>
      <c r="E180"/>
      <c r="F180"/>
      <c r="G180"/>
      <c r="H180"/>
      <c r="I180"/>
      <c r="J180"/>
      <c r="K180"/>
      <c r="L180"/>
      <c r="M180"/>
      <c r="N180"/>
    </row>
    <row r="181" spans="1:14" x14ac:dyDescent="0.15">
      <c r="A181" s="7"/>
      <c r="E181"/>
      <c r="F181"/>
      <c r="G181"/>
      <c r="H181"/>
      <c r="I181"/>
      <c r="J181"/>
      <c r="K181"/>
      <c r="L181"/>
      <c r="M181"/>
      <c r="N181"/>
    </row>
    <row r="182" spans="1:14" x14ac:dyDescent="0.15">
      <c r="A182" s="7"/>
      <c r="E182"/>
      <c r="F182"/>
      <c r="G182"/>
      <c r="H182"/>
      <c r="I182"/>
      <c r="J182"/>
      <c r="K182"/>
      <c r="L182"/>
      <c r="M182"/>
      <c r="N182"/>
    </row>
    <row r="183" spans="1:14" x14ac:dyDescent="0.15">
      <c r="A183" s="7"/>
      <c r="E183"/>
      <c r="F183"/>
      <c r="G183"/>
      <c r="H183"/>
      <c r="I183"/>
      <c r="J183"/>
      <c r="K183"/>
      <c r="L183"/>
      <c r="M183"/>
      <c r="N183"/>
    </row>
    <row r="184" spans="1:14" x14ac:dyDescent="0.15">
      <c r="A184" s="7"/>
      <c r="E184"/>
      <c r="F184"/>
      <c r="G184"/>
      <c r="H184"/>
      <c r="I184"/>
      <c r="J184"/>
      <c r="K184"/>
      <c r="L184"/>
      <c r="M184"/>
      <c r="N184"/>
    </row>
    <row r="185" spans="1:14" x14ac:dyDescent="0.15">
      <c r="A185" s="7"/>
      <c r="E185"/>
      <c r="F185"/>
      <c r="G185"/>
      <c r="H185"/>
      <c r="I185"/>
      <c r="J185"/>
      <c r="K185"/>
      <c r="L185"/>
      <c r="M185"/>
      <c r="N185"/>
    </row>
    <row r="186" spans="1:14" x14ac:dyDescent="0.15">
      <c r="A186" s="7"/>
      <c r="E186"/>
      <c r="F186"/>
      <c r="G186"/>
      <c r="H186"/>
      <c r="I186"/>
      <c r="J186"/>
      <c r="K186"/>
      <c r="L186"/>
      <c r="M186"/>
      <c r="N186"/>
    </row>
    <row r="187" spans="1:14" x14ac:dyDescent="0.15">
      <c r="A187" s="7"/>
      <c r="E187"/>
      <c r="F187"/>
      <c r="G187"/>
      <c r="H187"/>
      <c r="I187"/>
      <c r="J187"/>
      <c r="K187"/>
      <c r="L187"/>
      <c r="M187"/>
      <c r="N187"/>
    </row>
    <row r="188" spans="1:14" x14ac:dyDescent="0.15">
      <c r="A188" s="7"/>
      <c r="E188"/>
      <c r="F188"/>
      <c r="G188"/>
      <c r="H188"/>
      <c r="I188"/>
      <c r="J188"/>
      <c r="K188"/>
      <c r="L188"/>
      <c r="M188"/>
      <c r="N188"/>
    </row>
    <row r="189" spans="1:14" x14ac:dyDescent="0.15">
      <c r="A189" s="7"/>
      <c r="E189"/>
      <c r="F189"/>
      <c r="G189"/>
      <c r="H189"/>
      <c r="I189"/>
      <c r="J189"/>
      <c r="K189"/>
      <c r="L189"/>
      <c r="M189"/>
      <c r="N189"/>
    </row>
    <row r="190" spans="1:14" x14ac:dyDescent="0.15">
      <c r="A190" s="7"/>
      <c r="E190"/>
      <c r="F190"/>
      <c r="G190"/>
      <c r="H190"/>
      <c r="I190"/>
      <c r="J190"/>
      <c r="K190"/>
      <c r="L190"/>
      <c r="M190"/>
      <c r="N190"/>
    </row>
    <row r="191" spans="1:14" x14ac:dyDescent="0.15">
      <c r="A191" s="7"/>
      <c r="E191"/>
      <c r="F191"/>
      <c r="G191"/>
      <c r="H191"/>
      <c r="I191"/>
      <c r="J191"/>
      <c r="K191"/>
      <c r="L191"/>
      <c r="M191"/>
      <c r="N191"/>
    </row>
    <row r="192" spans="1:14" x14ac:dyDescent="0.15">
      <c r="A192" s="7"/>
      <c r="E192"/>
      <c r="F192"/>
      <c r="G192"/>
      <c r="H192"/>
      <c r="I192"/>
      <c r="J192"/>
      <c r="K192"/>
      <c r="L192"/>
      <c r="M192"/>
      <c r="N192"/>
    </row>
    <row r="193" spans="1:14" x14ac:dyDescent="0.15">
      <c r="A193" s="7"/>
      <c r="E193"/>
      <c r="F193"/>
      <c r="G193"/>
      <c r="H193"/>
      <c r="I193"/>
      <c r="J193"/>
      <c r="K193"/>
      <c r="L193"/>
      <c r="M193"/>
      <c r="N193"/>
    </row>
    <row r="194" spans="1:14" x14ac:dyDescent="0.15">
      <c r="A194" s="7"/>
      <c r="E194"/>
      <c r="F194"/>
      <c r="G194"/>
      <c r="H194"/>
      <c r="I194"/>
      <c r="J194"/>
      <c r="K194"/>
      <c r="L194"/>
      <c r="M194"/>
      <c r="N194"/>
    </row>
    <row r="195" spans="1:14" x14ac:dyDescent="0.15">
      <c r="A195" s="7"/>
      <c r="E195"/>
      <c r="F195"/>
      <c r="G195"/>
      <c r="H195"/>
      <c r="I195"/>
      <c r="J195"/>
      <c r="K195"/>
      <c r="L195"/>
      <c r="M195"/>
      <c r="N195"/>
    </row>
    <row r="196" spans="1:14" x14ac:dyDescent="0.15">
      <c r="A196" s="7"/>
      <c r="E196"/>
      <c r="F196"/>
      <c r="G196"/>
      <c r="H196"/>
      <c r="I196"/>
      <c r="J196"/>
      <c r="K196"/>
      <c r="L196"/>
      <c r="M196"/>
      <c r="N196"/>
    </row>
    <row r="197" spans="1:14" x14ac:dyDescent="0.15">
      <c r="A197" s="7"/>
      <c r="E197"/>
      <c r="F197"/>
      <c r="G197"/>
      <c r="H197"/>
      <c r="I197"/>
      <c r="J197"/>
      <c r="K197"/>
      <c r="L197"/>
      <c r="M197"/>
      <c r="N197"/>
    </row>
    <row r="198" spans="1:14" x14ac:dyDescent="0.15">
      <c r="A198" s="7"/>
      <c r="E198"/>
      <c r="F198"/>
      <c r="G198"/>
      <c r="H198"/>
      <c r="I198"/>
      <c r="J198"/>
      <c r="K198"/>
      <c r="L198"/>
      <c r="M198"/>
      <c r="N198"/>
    </row>
    <row r="199" spans="1:14" x14ac:dyDescent="0.15">
      <c r="A199" s="7"/>
      <c r="E199"/>
      <c r="F199"/>
      <c r="G199"/>
      <c r="H199"/>
      <c r="I199"/>
      <c r="J199"/>
      <c r="K199"/>
      <c r="L199"/>
      <c r="M199"/>
      <c r="N199"/>
    </row>
    <row r="200" spans="1:14" x14ac:dyDescent="0.15">
      <c r="A200" s="7"/>
      <c r="E200"/>
      <c r="F200"/>
      <c r="G200"/>
      <c r="H200"/>
      <c r="I200"/>
      <c r="J200"/>
      <c r="K200"/>
      <c r="L200"/>
      <c r="M200"/>
      <c r="N200"/>
    </row>
    <row r="201" spans="1:14" x14ac:dyDescent="0.15">
      <c r="A201" s="7"/>
      <c r="E201"/>
      <c r="F201"/>
      <c r="G201"/>
      <c r="H201"/>
      <c r="I201"/>
      <c r="J201"/>
      <c r="K201"/>
      <c r="L201"/>
      <c r="M201"/>
      <c r="N201"/>
    </row>
    <row r="202" spans="1:14" x14ac:dyDescent="0.15">
      <c r="A202" s="7"/>
      <c r="E202"/>
      <c r="F202"/>
      <c r="G202"/>
      <c r="H202"/>
      <c r="I202"/>
      <c r="J202"/>
      <c r="K202"/>
      <c r="L202"/>
      <c r="M202"/>
      <c r="N202"/>
    </row>
    <row r="203" spans="1:14" x14ac:dyDescent="0.15">
      <c r="A203" s="7"/>
      <c r="E203"/>
      <c r="F203"/>
      <c r="G203"/>
      <c r="H203"/>
      <c r="I203"/>
      <c r="J203"/>
      <c r="K203"/>
      <c r="L203"/>
      <c r="M203"/>
      <c r="N203"/>
    </row>
    <row r="204" spans="1:14" x14ac:dyDescent="0.15">
      <c r="A204" s="7"/>
      <c r="E204"/>
      <c r="F204"/>
      <c r="G204"/>
      <c r="H204"/>
      <c r="I204"/>
      <c r="J204"/>
      <c r="K204"/>
      <c r="L204"/>
      <c r="M204"/>
      <c r="N204"/>
    </row>
    <row r="205" spans="1:14" x14ac:dyDescent="0.15">
      <c r="A205" s="7"/>
      <c r="E205"/>
      <c r="F205"/>
      <c r="G205"/>
      <c r="H205"/>
      <c r="I205"/>
      <c r="J205"/>
      <c r="K205"/>
      <c r="L205"/>
      <c r="M205"/>
      <c r="N205"/>
    </row>
    <row r="206" spans="1:14" x14ac:dyDescent="0.15">
      <c r="A206" s="7"/>
      <c r="E206"/>
      <c r="F206"/>
      <c r="G206"/>
      <c r="H206"/>
      <c r="I206"/>
      <c r="J206"/>
      <c r="K206"/>
      <c r="L206"/>
      <c r="M206"/>
      <c r="N206"/>
    </row>
    <row r="207" spans="1:14" x14ac:dyDescent="0.15">
      <c r="A207" s="7"/>
      <c r="E207"/>
      <c r="F207"/>
      <c r="G207"/>
      <c r="H207"/>
      <c r="I207"/>
      <c r="J207"/>
      <c r="K207"/>
      <c r="L207"/>
      <c r="M207"/>
      <c r="N207"/>
    </row>
    <row r="208" spans="1:14" x14ac:dyDescent="0.15">
      <c r="A208" s="7"/>
      <c r="E208"/>
      <c r="F208"/>
      <c r="G208"/>
      <c r="H208"/>
      <c r="I208"/>
      <c r="J208"/>
      <c r="K208"/>
      <c r="L208"/>
      <c r="M208"/>
      <c r="N208"/>
    </row>
    <row r="209" spans="1:14" x14ac:dyDescent="0.15">
      <c r="A209" s="7"/>
      <c r="E209"/>
      <c r="F209"/>
      <c r="G209"/>
      <c r="H209"/>
      <c r="I209"/>
      <c r="J209"/>
      <c r="K209"/>
      <c r="L209"/>
      <c r="M209"/>
      <c r="N209"/>
    </row>
    <row r="210" spans="1:14" x14ac:dyDescent="0.15">
      <c r="A210" s="7"/>
      <c r="E210"/>
      <c r="F210"/>
      <c r="G210"/>
      <c r="H210"/>
      <c r="I210"/>
      <c r="J210"/>
      <c r="K210"/>
      <c r="L210"/>
      <c r="M210"/>
      <c r="N210"/>
    </row>
    <row r="211" spans="1:14" x14ac:dyDescent="0.15">
      <c r="A211" s="7"/>
      <c r="E211"/>
      <c r="F211"/>
      <c r="G211"/>
      <c r="H211"/>
      <c r="I211"/>
      <c r="J211"/>
      <c r="K211"/>
      <c r="L211"/>
      <c r="M211"/>
      <c r="N211"/>
    </row>
    <row r="212" spans="1:14" x14ac:dyDescent="0.15">
      <c r="A212" s="7"/>
      <c r="E212"/>
      <c r="F212"/>
      <c r="G212"/>
      <c r="H212"/>
      <c r="I212"/>
      <c r="J212"/>
      <c r="K212"/>
      <c r="L212"/>
      <c r="M212"/>
      <c r="N212"/>
    </row>
    <row r="213" spans="1:14" x14ac:dyDescent="0.15">
      <c r="A213" s="7"/>
      <c r="E213"/>
      <c r="F213"/>
      <c r="G213"/>
      <c r="H213"/>
      <c r="I213"/>
      <c r="J213"/>
      <c r="K213"/>
      <c r="L213"/>
      <c r="M213"/>
      <c r="N213"/>
    </row>
    <row r="214" spans="1:14" x14ac:dyDescent="0.15">
      <c r="A214" s="7"/>
      <c r="E214"/>
      <c r="F214"/>
      <c r="G214"/>
      <c r="H214"/>
      <c r="I214"/>
      <c r="J214"/>
      <c r="K214"/>
      <c r="L214"/>
      <c r="M214"/>
      <c r="N214"/>
    </row>
    <row r="215" spans="1:14" x14ac:dyDescent="0.15">
      <c r="A215" s="7"/>
      <c r="E215"/>
      <c r="F215"/>
      <c r="G215"/>
      <c r="H215"/>
      <c r="I215"/>
      <c r="J215"/>
      <c r="K215"/>
      <c r="L215"/>
      <c r="M215"/>
      <c r="N215"/>
    </row>
    <row r="216" spans="1:14" x14ac:dyDescent="0.15">
      <c r="A216" s="7"/>
      <c r="E216"/>
      <c r="F216"/>
      <c r="G216"/>
      <c r="H216"/>
      <c r="I216"/>
      <c r="J216"/>
      <c r="K216"/>
      <c r="L216"/>
      <c r="M216"/>
      <c r="N216"/>
    </row>
    <row r="217" spans="1:14" x14ac:dyDescent="0.15">
      <c r="A217" s="7"/>
      <c r="E217"/>
      <c r="F217"/>
      <c r="G217"/>
      <c r="H217"/>
      <c r="I217"/>
      <c r="J217"/>
      <c r="K217"/>
      <c r="L217"/>
      <c r="M217"/>
      <c r="N217"/>
    </row>
    <row r="218" spans="1:14" x14ac:dyDescent="0.15">
      <c r="A218" s="7"/>
      <c r="E218"/>
      <c r="F218"/>
      <c r="G218"/>
      <c r="H218"/>
      <c r="I218"/>
      <c r="J218"/>
      <c r="K218"/>
      <c r="L218"/>
      <c r="M218"/>
      <c r="N218"/>
    </row>
    <row r="219" spans="1:14" x14ac:dyDescent="0.15">
      <c r="A219" s="7"/>
      <c r="E219"/>
      <c r="F219"/>
      <c r="G219"/>
      <c r="H219"/>
      <c r="I219"/>
      <c r="J219"/>
      <c r="K219"/>
      <c r="L219"/>
      <c r="M219"/>
      <c r="N219"/>
    </row>
    <row r="220" spans="1:14" x14ac:dyDescent="0.15">
      <c r="A220" s="7"/>
      <c r="E220"/>
      <c r="F220"/>
      <c r="G220"/>
      <c r="H220"/>
      <c r="I220"/>
      <c r="J220"/>
      <c r="K220"/>
      <c r="L220"/>
      <c r="M220"/>
      <c r="N220"/>
    </row>
    <row r="221" spans="1:14" x14ac:dyDescent="0.15">
      <c r="A221" s="7"/>
      <c r="E221"/>
      <c r="F221"/>
      <c r="G221"/>
      <c r="H221"/>
      <c r="I221"/>
      <c r="J221"/>
      <c r="K221"/>
      <c r="L221"/>
      <c r="M221"/>
      <c r="N221"/>
    </row>
    <row r="222" spans="1:14" x14ac:dyDescent="0.15">
      <c r="A222" s="7"/>
      <c r="E222"/>
      <c r="F222"/>
      <c r="G222"/>
      <c r="H222"/>
      <c r="I222"/>
      <c r="J222"/>
      <c r="K222"/>
      <c r="L222"/>
      <c r="M222"/>
      <c r="N222"/>
    </row>
    <row r="223" spans="1:14" x14ac:dyDescent="0.15">
      <c r="A223" s="7"/>
      <c r="E223"/>
      <c r="F223"/>
      <c r="G223"/>
      <c r="H223"/>
      <c r="I223"/>
      <c r="J223"/>
      <c r="K223"/>
      <c r="L223"/>
      <c r="M223"/>
      <c r="N223"/>
    </row>
    <row r="224" spans="1:14" x14ac:dyDescent="0.15">
      <c r="A224" s="7"/>
      <c r="E224"/>
      <c r="F224"/>
      <c r="G224"/>
      <c r="H224"/>
      <c r="I224"/>
      <c r="J224"/>
      <c r="K224"/>
      <c r="L224"/>
      <c r="M224"/>
      <c r="N224"/>
    </row>
    <row r="225" spans="1:14" x14ac:dyDescent="0.15">
      <c r="A225" s="7"/>
      <c r="E225"/>
      <c r="F225"/>
      <c r="G225"/>
      <c r="H225"/>
      <c r="I225"/>
      <c r="J225"/>
      <c r="K225"/>
      <c r="L225"/>
      <c r="M225"/>
      <c r="N225"/>
    </row>
    <row r="226" spans="1:14" x14ac:dyDescent="0.15">
      <c r="A226" s="7"/>
      <c r="E226"/>
      <c r="F226"/>
      <c r="G226"/>
      <c r="H226"/>
      <c r="I226"/>
      <c r="J226"/>
      <c r="K226"/>
      <c r="L226"/>
      <c r="M226"/>
      <c r="N226"/>
    </row>
    <row r="227" spans="1:14" x14ac:dyDescent="0.15">
      <c r="A227" s="7"/>
      <c r="E227"/>
      <c r="F227"/>
      <c r="G227"/>
      <c r="H227"/>
      <c r="I227"/>
      <c r="J227"/>
      <c r="K227"/>
      <c r="L227"/>
      <c r="M227"/>
      <c r="N227"/>
    </row>
    <row r="228" spans="1:14" x14ac:dyDescent="0.15">
      <c r="A228" s="7"/>
      <c r="E228"/>
      <c r="F228"/>
      <c r="G228"/>
      <c r="H228"/>
      <c r="I228"/>
      <c r="J228"/>
      <c r="K228"/>
      <c r="L228"/>
      <c r="M228"/>
      <c r="N228"/>
    </row>
    <row r="229" spans="1:14" x14ac:dyDescent="0.15">
      <c r="A229" s="7"/>
      <c r="E229"/>
      <c r="F229"/>
      <c r="G229"/>
      <c r="H229"/>
      <c r="I229"/>
      <c r="J229"/>
      <c r="K229"/>
      <c r="L229"/>
      <c r="M229"/>
      <c r="N229"/>
    </row>
    <row r="230" spans="1:14" x14ac:dyDescent="0.15">
      <c r="A230" s="7"/>
      <c r="E230"/>
      <c r="F230"/>
      <c r="G230"/>
      <c r="H230"/>
      <c r="I230"/>
      <c r="J230"/>
      <c r="K230"/>
      <c r="L230"/>
      <c r="M230"/>
      <c r="N230"/>
    </row>
    <row r="231" spans="1:14" x14ac:dyDescent="0.15">
      <c r="A231" s="7"/>
      <c r="E231"/>
      <c r="F231"/>
      <c r="G231"/>
      <c r="H231"/>
      <c r="I231"/>
      <c r="J231"/>
      <c r="K231"/>
      <c r="L231"/>
      <c r="M231"/>
      <c r="N231"/>
    </row>
    <row r="232" spans="1:14" x14ac:dyDescent="0.15">
      <c r="A232" s="7"/>
      <c r="E232"/>
      <c r="F232"/>
      <c r="G232"/>
      <c r="H232"/>
      <c r="I232"/>
      <c r="J232"/>
      <c r="K232"/>
      <c r="L232"/>
      <c r="M232"/>
      <c r="N232"/>
    </row>
    <row r="233" spans="1:14" x14ac:dyDescent="0.15">
      <c r="A233" s="7"/>
      <c r="E233"/>
      <c r="F233"/>
      <c r="G233"/>
      <c r="H233"/>
      <c r="I233"/>
      <c r="J233"/>
      <c r="K233"/>
      <c r="L233"/>
      <c r="M233"/>
      <c r="N233"/>
    </row>
    <row r="234" spans="1:14" x14ac:dyDescent="0.15">
      <c r="A234" s="7"/>
      <c r="E234"/>
      <c r="F234"/>
      <c r="G234"/>
      <c r="H234"/>
      <c r="I234"/>
      <c r="J234"/>
      <c r="K234"/>
      <c r="L234"/>
      <c r="M234"/>
      <c r="N234"/>
    </row>
    <row r="235" spans="1:14" x14ac:dyDescent="0.15">
      <c r="A235" s="7"/>
      <c r="E235"/>
      <c r="F235"/>
      <c r="G235"/>
      <c r="H235"/>
      <c r="I235"/>
      <c r="J235"/>
      <c r="K235"/>
      <c r="L235"/>
      <c r="M235"/>
      <c r="N235"/>
    </row>
    <row r="236" spans="1:14" x14ac:dyDescent="0.15">
      <c r="A236" s="7"/>
      <c r="E236"/>
      <c r="F236"/>
      <c r="G236"/>
      <c r="H236"/>
      <c r="I236"/>
      <c r="J236"/>
      <c r="K236"/>
      <c r="L236"/>
      <c r="M236"/>
      <c r="N236"/>
    </row>
    <row r="237" spans="1:14" x14ac:dyDescent="0.15">
      <c r="A237" s="7"/>
      <c r="E237"/>
      <c r="F237"/>
      <c r="G237"/>
      <c r="H237"/>
      <c r="I237"/>
      <c r="J237"/>
      <c r="K237"/>
      <c r="L237"/>
      <c r="M237"/>
      <c r="N237"/>
    </row>
    <row r="238" spans="1:14" x14ac:dyDescent="0.15">
      <c r="A238" s="7"/>
      <c r="E238"/>
      <c r="F238"/>
      <c r="G238"/>
      <c r="H238"/>
      <c r="I238"/>
      <c r="J238"/>
      <c r="K238"/>
      <c r="L238"/>
      <c r="M238"/>
      <c r="N238"/>
    </row>
    <row r="239" spans="1:14" x14ac:dyDescent="0.15">
      <c r="A239" s="7"/>
      <c r="E239"/>
      <c r="F239"/>
      <c r="G239"/>
      <c r="H239"/>
      <c r="I239"/>
      <c r="J239"/>
      <c r="K239"/>
      <c r="L239"/>
      <c r="M239"/>
      <c r="N239"/>
    </row>
    <row r="240" spans="1:14" x14ac:dyDescent="0.15">
      <c r="A240" s="7"/>
      <c r="E240"/>
      <c r="F240"/>
      <c r="G240"/>
      <c r="H240"/>
      <c r="I240"/>
      <c r="J240"/>
      <c r="K240"/>
      <c r="L240"/>
      <c r="M240"/>
      <c r="N240"/>
    </row>
    <row r="241" spans="1:14" x14ac:dyDescent="0.15">
      <c r="A241" s="7"/>
      <c r="E241"/>
      <c r="F241"/>
      <c r="G241"/>
      <c r="H241"/>
      <c r="I241"/>
      <c r="J241"/>
      <c r="K241"/>
      <c r="L241"/>
      <c r="M241"/>
      <c r="N241"/>
    </row>
    <row r="242" spans="1:14" x14ac:dyDescent="0.15">
      <c r="A242" s="7"/>
      <c r="E242"/>
      <c r="F242"/>
      <c r="G242"/>
      <c r="H242"/>
      <c r="I242"/>
      <c r="J242"/>
      <c r="K242"/>
      <c r="L242"/>
      <c r="M242"/>
      <c r="N242"/>
    </row>
    <row r="243" spans="1:14" x14ac:dyDescent="0.15">
      <c r="A243" s="7"/>
      <c r="E243"/>
      <c r="F243"/>
      <c r="G243"/>
      <c r="H243"/>
      <c r="I243"/>
      <c r="J243"/>
      <c r="K243"/>
      <c r="L243"/>
      <c r="M243"/>
      <c r="N243"/>
    </row>
    <row r="244" spans="1:14" x14ac:dyDescent="0.15">
      <c r="A244" s="7"/>
      <c r="E244"/>
      <c r="F244"/>
      <c r="G244"/>
      <c r="H244"/>
      <c r="I244"/>
      <c r="J244"/>
      <c r="K244"/>
      <c r="L244"/>
      <c r="M244"/>
      <c r="N244"/>
    </row>
    <row r="245" spans="1:14" x14ac:dyDescent="0.15">
      <c r="A245" s="7"/>
      <c r="E245"/>
      <c r="F245"/>
      <c r="G245"/>
      <c r="H245"/>
      <c r="I245"/>
      <c r="J245"/>
      <c r="K245"/>
      <c r="L245"/>
      <c r="M245"/>
      <c r="N245"/>
    </row>
    <row r="246" spans="1:14" x14ac:dyDescent="0.15">
      <c r="A246" s="7"/>
      <c r="E246"/>
      <c r="F246"/>
      <c r="G246"/>
      <c r="H246"/>
      <c r="I246"/>
      <c r="J246"/>
      <c r="K246"/>
      <c r="L246"/>
      <c r="M246"/>
      <c r="N246"/>
    </row>
    <row r="247" spans="1:14" x14ac:dyDescent="0.15">
      <c r="A247" s="7"/>
      <c r="E247"/>
      <c r="F247"/>
      <c r="G247"/>
      <c r="H247"/>
      <c r="I247"/>
      <c r="J247"/>
      <c r="K247"/>
      <c r="L247"/>
      <c r="M247"/>
      <c r="N247"/>
    </row>
    <row r="248" spans="1:14" x14ac:dyDescent="0.15">
      <c r="A248" s="7"/>
      <c r="E248"/>
      <c r="F248"/>
      <c r="G248"/>
      <c r="H248"/>
      <c r="I248"/>
      <c r="J248"/>
      <c r="K248"/>
      <c r="L248"/>
      <c r="M248"/>
      <c r="N248"/>
    </row>
    <row r="249" spans="1:14" x14ac:dyDescent="0.15">
      <c r="A249" s="7"/>
      <c r="E249"/>
      <c r="F249"/>
      <c r="G249"/>
      <c r="H249"/>
      <c r="I249"/>
      <c r="J249"/>
      <c r="K249"/>
      <c r="L249"/>
      <c r="M249"/>
      <c r="N249"/>
    </row>
    <row r="250" spans="1:14" x14ac:dyDescent="0.15">
      <c r="A250" s="7"/>
      <c r="E250"/>
      <c r="F250"/>
      <c r="G250"/>
      <c r="H250"/>
      <c r="I250"/>
      <c r="J250"/>
      <c r="K250"/>
      <c r="L250"/>
      <c r="M250"/>
      <c r="N250"/>
    </row>
    <row r="251" spans="1:14" x14ac:dyDescent="0.15">
      <c r="A251" s="7"/>
      <c r="E251"/>
      <c r="F251"/>
      <c r="G251"/>
      <c r="H251"/>
      <c r="I251"/>
      <c r="J251"/>
      <c r="K251"/>
      <c r="L251"/>
      <c r="M251"/>
      <c r="N251"/>
    </row>
    <row r="252" spans="1:14" x14ac:dyDescent="0.15">
      <c r="A252" s="7"/>
      <c r="E252"/>
      <c r="F252"/>
      <c r="G252"/>
      <c r="H252"/>
      <c r="I252"/>
      <c r="J252"/>
      <c r="K252"/>
      <c r="L252"/>
      <c r="M252"/>
      <c r="N252"/>
    </row>
    <row r="253" spans="1:14" x14ac:dyDescent="0.15">
      <c r="A253" s="7"/>
      <c r="E253"/>
      <c r="F253"/>
      <c r="G253"/>
      <c r="H253"/>
      <c r="I253"/>
      <c r="J253"/>
      <c r="K253"/>
      <c r="L253"/>
      <c r="M253"/>
      <c r="N253"/>
    </row>
    <row r="254" spans="1:14" x14ac:dyDescent="0.15">
      <c r="A254" s="7"/>
      <c r="E254"/>
      <c r="F254"/>
      <c r="G254"/>
      <c r="H254"/>
      <c r="I254"/>
      <c r="J254"/>
      <c r="K254"/>
      <c r="L254"/>
      <c r="M254"/>
      <c r="N254"/>
    </row>
    <row r="255" spans="1:14" x14ac:dyDescent="0.15">
      <c r="A255" s="7"/>
      <c r="E255"/>
      <c r="F255"/>
      <c r="G255"/>
      <c r="H255"/>
      <c r="I255"/>
      <c r="J255"/>
      <c r="K255"/>
      <c r="L255"/>
      <c r="M255"/>
      <c r="N255"/>
    </row>
    <row r="256" spans="1:14" x14ac:dyDescent="0.15">
      <c r="A256" s="7"/>
      <c r="E256"/>
      <c r="F256"/>
      <c r="G256"/>
      <c r="H256"/>
      <c r="I256"/>
      <c r="J256"/>
      <c r="K256"/>
      <c r="L256"/>
      <c r="M256"/>
      <c r="N256"/>
    </row>
    <row r="257" spans="1:14" x14ac:dyDescent="0.15">
      <c r="A257" s="7"/>
      <c r="E257"/>
      <c r="F257"/>
      <c r="G257"/>
      <c r="H257"/>
      <c r="I257"/>
      <c r="J257"/>
      <c r="K257"/>
      <c r="L257"/>
      <c r="M257"/>
      <c r="N257"/>
    </row>
    <row r="258" spans="1:14" x14ac:dyDescent="0.15">
      <c r="A258" s="7"/>
      <c r="E258"/>
      <c r="F258"/>
      <c r="G258"/>
      <c r="H258"/>
      <c r="I258"/>
      <c r="J258"/>
      <c r="K258"/>
      <c r="L258"/>
      <c r="M258"/>
      <c r="N258"/>
    </row>
    <row r="259" spans="1:14" x14ac:dyDescent="0.15">
      <c r="A259" s="7"/>
      <c r="E259"/>
      <c r="F259"/>
      <c r="G259"/>
      <c r="H259"/>
      <c r="I259"/>
      <c r="J259"/>
      <c r="K259"/>
      <c r="L259"/>
      <c r="M259"/>
      <c r="N259"/>
    </row>
    <row r="260" spans="1:14" x14ac:dyDescent="0.15">
      <c r="A260" s="7"/>
      <c r="E260"/>
      <c r="F260"/>
      <c r="G260"/>
      <c r="H260"/>
      <c r="I260"/>
      <c r="J260"/>
      <c r="K260"/>
      <c r="L260"/>
      <c r="M260"/>
      <c r="N260"/>
    </row>
    <row r="261" spans="1:14" x14ac:dyDescent="0.15">
      <c r="A261" s="7"/>
      <c r="E261"/>
      <c r="F261"/>
      <c r="G261"/>
      <c r="H261"/>
      <c r="I261"/>
      <c r="J261"/>
      <c r="K261"/>
      <c r="L261"/>
      <c r="M261"/>
      <c r="N261"/>
    </row>
    <row r="262" spans="1:14" x14ac:dyDescent="0.15">
      <c r="A262" s="7"/>
      <c r="E262"/>
      <c r="F262"/>
      <c r="G262"/>
      <c r="H262"/>
      <c r="I262"/>
      <c r="J262"/>
      <c r="K262"/>
      <c r="L262"/>
      <c r="M262"/>
      <c r="N262"/>
    </row>
    <row r="263" spans="1:14" x14ac:dyDescent="0.15">
      <c r="A263" s="7"/>
      <c r="E263"/>
      <c r="F263"/>
      <c r="G263"/>
      <c r="H263"/>
      <c r="I263"/>
      <c r="J263"/>
      <c r="K263"/>
      <c r="L263"/>
      <c r="M263"/>
      <c r="N263"/>
    </row>
    <row r="264" spans="1:14" x14ac:dyDescent="0.15">
      <c r="A264" s="7"/>
      <c r="E264"/>
      <c r="F264"/>
      <c r="G264"/>
      <c r="H264"/>
      <c r="I264"/>
      <c r="J264"/>
      <c r="K264"/>
      <c r="L264"/>
      <c r="M264"/>
      <c r="N264"/>
    </row>
    <row r="265" spans="1:14" x14ac:dyDescent="0.15">
      <c r="A265" s="7"/>
      <c r="E265"/>
      <c r="F265"/>
      <c r="G265"/>
      <c r="H265"/>
      <c r="I265"/>
      <c r="J265"/>
      <c r="K265"/>
      <c r="L265"/>
      <c r="M265"/>
      <c r="N265"/>
    </row>
    <row r="266" spans="1:14" x14ac:dyDescent="0.15">
      <c r="A266" s="7"/>
      <c r="E266"/>
      <c r="F266"/>
      <c r="G266"/>
      <c r="H266"/>
      <c r="I266"/>
      <c r="J266"/>
      <c r="K266"/>
      <c r="L266"/>
      <c r="M266"/>
      <c r="N266"/>
    </row>
    <row r="267" spans="1:14" x14ac:dyDescent="0.15">
      <c r="A267" s="7"/>
      <c r="E267"/>
      <c r="F267"/>
      <c r="G267"/>
      <c r="H267"/>
      <c r="I267"/>
      <c r="J267"/>
      <c r="K267"/>
      <c r="L267"/>
      <c r="M267"/>
      <c r="N267"/>
    </row>
    <row r="268" spans="1:14" x14ac:dyDescent="0.15">
      <c r="A268" s="7"/>
      <c r="E268"/>
      <c r="F268"/>
      <c r="G268"/>
      <c r="H268"/>
      <c r="I268"/>
      <c r="J268"/>
      <c r="K268"/>
      <c r="L268"/>
      <c r="M268"/>
      <c r="N268"/>
    </row>
    <row r="269" spans="1:14" x14ac:dyDescent="0.15">
      <c r="A269" s="7"/>
      <c r="E269"/>
      <c r="F269"/>
      <c r="G269"/>
      <c r="H269"/>
      <c r="I269"/>
      <c r="J269"/>
      <c r="K269"/>
      <c r="L269"/>
      <c r="M269"/>
      <c r="N269"/>
    </row>
    <row r="270" spans="1:14" x14ac:dyDescent="0.15">
      <c r="A270" s="7"/>
      <c r="E270"/>
      <c r="F270"/>
      <c r="G270"/>
      <c r="H270"/>
      <c r="I270"/>
      <c r="J270"/>
      <c r="K270"/>
      <c r="L270"/>
      <c r="M270"/>
      <c r="N270"/>
    </row>
    <row r="271" spans="1:14" x14ac:dyDescent="0.15">
      <c r="A271" s="7"/>
      <c r="E271"/>
      <c r="F271"/>
      <c r="G271"/>
      <c r="H271"/>
      <c r="I271"/>
      <c r="J271"/>
      <c r="K271"/>
      <c r="L271"/>
      <c r="M271"/>
      <c r="N271"/>
    </row>
    <row r="272" spans="1:14" x14ac:dyDescent="0.15">
      <c r="A272" s="7"/>
      <c r="E272"/>
      <c r="F272"/>
      <c r="G272"/>
      <c r="H272"/>
      <c r="I272"/>
      <c r="J272"/>
      <c r="K272"/>
      <c r="L272"/>
      <c r="M272"/>
      <c r="N272"/>
    </row>
    <row r="273" spans="1:14" x14ac:dyDescent="0.15">
      <c r="A273" s="7"/>
      <c r="E273"/>
      <c r="F273"/>
      <c r="G273"/>
      <c r="H273"/>
      <c r="I273"/>
      <c r="J273"/>
      <c r="K273"/>
      <c r="L273"/>
      <c r="M273"/>
      <c r="N273"/>
    </row>
    <row r="274" spans="1:14" x14ac:dyDescent="0.15">
      <c r="A274" s="7"/>
      <c r="E274"/>
      <c r="F274"/>
      <c r="G274"/>
      <c r="H274"/>
      <c r="I274"/>
      <c r="J274"/>
      <c r="K274"/>
      <c r="L274"/>
      <c r="M274"/>
      <c r="N274"/>
    </row>
    <row r="275" spans="1:14" x14ac:dyDescent="0.15">
      <c r="A275" s="7"/>
      <c r="E275"/>
      <c r="F275"/>
      <c r="G275"/>
      <c r="H275"/>
      <c r="I275"/>
      <c r="J275"/>
      <c r="K275"/>
      <c r="L275"/>
      <c r="M275"/>
      <c r="N275"/>
    </row>
    <row r="276" spans="1:14" x14ac:dyDescent="0.15">
      <c r="A276" s="7"/>
      <c r="E276"/>
      <c r="F276"/>
      <c r="G276"/>
      <c r="H276"/>
      <c r="I276"/>
      <c r="J276"/>
      <c r="K276"/>
      <c r="L276"/>
      <c r="M276"/>
      <c r="N276"/>
    </row>
    <row r="277" spans="1:14" x14ac:dyDescent="0.15">
      <c r="A277" s="7"/>
      <c r="E277"/>
      <c r="F277"/>
      <c r="G277"/>
      <c r="H277"/>
      <c r="I277"/>
      <c r="J277"/>
      <c r="K277"/>
      <c r="L277"/>
      <c r="M277"/>
      <c r="N277"/>
    </row>
    <row r="278" spans="1:14" x14ac:dyDescent="0.15">
      <c r="A278" s="7"/>
      <c r="E278"/>
      <c r="F278"/>
      <c r="G278"/>
      <c r="H278"/>
      <c r="I278"/>
      <c r="J278"/>
      <c r="K278"/>
      <c r="L278"/>
      <c r="M278"/>
      <c r="N278"/>
    </row>
    <row r="279" spans="1:14" x14ac:dyDescent="0.15">
      <c r="A279" s="7"/>
      <c r="E279"/>
      <c r="F279"/>
      <c r="G279"/>
      <c r="H279"/>
      <c r="I279"/>
      <c r="J279"/>
      <c r="K279"/>
      <c r="L279"/>
      <c r="M279"/>
      <c r="N279"/>
    </row>
    <row r="280" spans="1:14" x14ac:dyDescent="0.15">
      <c r="A280" s="7"/>
      <c r="E280"/>
      <c r="F280"/>
      <c r="G280"/>
      <c r="H280"/>
      <c r="I280"/>
      <c r="J280"/>
      <c r="K280"/>
      <c r="L280"/>
      <c r="M280"/>
      <c r="N280"/>
    </row>
    <row r="281" spans="1:14" x14ac:dyDescent="0.15">
      <c r="A281" s="7"/>
      <c r="E281"/>
      <c r="F281"/>
      <c r="G281"/>
      <c r="H281"/>
      <c r="I281"/>
      <c r="J281"/>
      <c r="K281"/>
      <c r="L281"/>
      <c r="M281"/>
      <c r="N281"/>
    </row>
    <row r="282" spans="1:14" x14ac:dyDescent="0.15">
      <c r="A282" s="7"/>
      <c r="E282"/>
      <c r="F282"/>
      <c r="G282"/>
      <c r="H282"/>
      <c r="I282"/>
      <c r="J282"/>
      <c r="K282"/>
      <c r="L282"/>
      <c r="M282"/>
      <c r="N282"/>
    </row>
    <row r="283" spans="1:14" x14ac:dyDescent="0.15">
      <c r="A283" s="7"/>
      <c r="E283"/>
      <c r="F283"/>
      <c r="G283"/>
      <c r="H283"/>
      <c r="I283"/>
      <c r="J283"/>
      <c r="K283"/>
      <c r="L283"/>
      <c r="M283"/>
      <c r="N283"/>
    </row>
    <row r="284" spans="1:14" x14ac:dyDescent="0.15">
      <c r="A284" s="7"/>
      <c r="E284"/>
      <c r="F284"/>
      <c r="G284"/>
      <c r="H284"/>
      <c r="I284"/>
      <c r="J284"/>
      <c r="K284"/>
      <c r="L284"/>
      <c r="M284"/>
      <c r="N284"/>
    </row>
    <row r="285" spans="1:14" x14ac:dyDescent="0.15">
      <c r="A285" s="7"/>
      <c r="E285"/>
      <c r="F285"/>
      <c r="G285"/>
      <c r="H285"/>
      <c r="I285"/>
      <c r="J285"/>
      <c r="K285"/>
      <c r="L285"/>
      <c r="M285"/>
      <c r="N285"/>
    </row>
    <row r="286" spans="1:14" x14ac:dyDescent="0.15">
      <c r="A286" s="7"/>
      <c r="E286"/>
      <c r="F286"/>
      <c r="G286"/>
      <c r="H286"/>
      <c r="I286"/>
      <c r="J286"/>
      <c r="K286"/>
      <c r="L286"/>
      <c r="M286"/>
      <c r="N286"/>
    </row>
    <row r="287" spans="1:14" x14ac:dyDescent="0.15">
      <c r="A287" s="7"/>
      <c r="E287"/>
      <c r="F287"/>
      <c r="G287"/>
      <c r="H287"/>
      <c r="I287"/>
      <c r="J287"/>
      <c r="K287"/>
      <c r="L287"/>
      <c r="M287"/>
      <c r="N287"/>
    </row>
    <row r="288" spans="1:14" x14ac:dyDescent="0.15">
      <c r="A288" s="7"/>
      <c r="E288"/>
      <c r="F288"/>
      <c r="G288"/>
      <c r="H288"/>
      <c r="I288"/>
      <c r="J288"/>
      <c r="K288"/>
      <c r="L288"/>
      <c r="M288"/>
      <c r="N288"/>
    </row>
    <row r="289" spans="1:14" x14ac:dyDescent="0.15">
      <c r="A289" s="7"/>
      <c r="E289"/>
      <c r="F289"/>
      <c r="G289"/>
      <c r="H289"/>
      <c r="I289"/>
      <c r="J289"/>
      <c r="K289"/>
      <c r="L289"/>
      <c r="M289"/>
      <c r="N289"/>
    </row>
    <row r="290" spans="1:14" x14ac:dyDescent="0.15">
      <c r="A290" s="7"/>
      <c r="E290"/>
      <c r="F290"/>
      <c r="G290"/>
      <c r="H290"/>
      <c r="I290"/>
      <c r="J290"/>
      <c r="K290"/>
      <c r="L290"/>
      <c r="M290"/>
      <c r="N290"/>
    </row>
    <row r="291" spans="1:14" x14ac:dyDescent="0.15">
      <c r="A291" s="7"/>
    </row>
    <row r="292" spans="1:14" x14ac:dyDescent="0.15">
      <c r="A292" s="7"/>
    </row>
    <row r="293" spans="1:14" x14ac:dyDescent="0.15">
      <c r="A293" s="7"/>
    </row>
    <row r="294" spans="1:14" x14ac:dyDescent="0.15">
      <c r="A294" s="7"/>
    </row>
    <row r="295" spans="1:14" x14ac:dyDescent="0.15">
      <c r="A295" s="7"/>
    </row>
    <row r="296" spans="1:14" x14ac:dyDescent="0.15">
      <c r="A296" s="7"/>
    </row>
    <row r="297" spans="1:14" x14ac:dyDescent="0.15">
      <c r="A297" s="7"/>
    </row>
    <row r="298" spans="1:14" x14ac:dyDescent="0.15">
      <c r="A298" s="7"/>
    </row>
  </sheetData>
  <mergeCells count="492">
    <mergeCell ref="A1:G1"/>
    <mergeCell ref="A2:A4"/>
    <mergeCell ref="B2:B4"/>
    <mergeCell ref="C2:C4"/>
    <mergeCell ref="D2:E3"/>
    <mergeCell ref="F2:F4"/>
    <mergeCell ref="G2:G4"/>
    <mergeCell ref="C5:C6"/>
    <mergeCell ref="D5:D6"/>
    <mergeCell ref="E5:E6"/>
    <mergeCell ref="F5:F6"/>
    <mergeCell ref="H2:M2"/>
    <mergeCell ref="N2:N4"/>
    <mergeCell ref="O2:T2"/>
    <mergeCell ref="H3:M3"/>
    <mergeCell ref="O3:O4"/>
    <mergeCell ref="P3:P4"/>
    <mergeCell ref="Q3:Q4"/>
    <mergeCell ref="R3:R4"/>
    <mergeCell ref="S3:S4"/>
    <mergeCell ref="T3:T4"/>
    <mergeCell ref="O7:O8"/>
    <mergeCell ref="P7:P8"/>
    <mergeCell ref="Q7:Q8"/>
    <mergeCell ref="R7:R8"/>
    <mergeCell ref="S7:S8"/>
    <mergeCell ref="T7:T8"/>
    <mergeCell ref="S5:S6"/>
    <mergeCell ref="T5:T6"/>
    <mergeCell ref="A7:A8"/>
    <mergeCell ref="B7:B8"/>
    <mergeCell ref="C7:C8"/>
    <mergeCell ref="D7:D8"/>
    <mergeCell ref="E7:E8"/>
    <mergeCell ref="F7:F8"/>
    <mergeCell ref="G7:G8"/>
    <mergeCell ref="N7:N8"/>
    <mergeCell ref="G5:G6"/>
    <mergeCell ref="N5:N6"/>
    <mergeCell ref="O5:O6"/>
    <mergeCell ref="P5:P6"/>
    <mergeCell ref="Q5:Q6"/>
    <mergeCell ref="R5:R6"/>
    <mergeCell ref="A5:A6"/>
    <mergeCell ref="B5:B6"/>
    <mergeCell ref="C14:C15"/>
    <mergeCell ref="D14:D15"/>
    <mergeCell ref="E14:E15"/>
    <mergeCell ref="F14:F15"/>
    <mergeCell ref="S9:S10"/>
    <mergeCell ref="T9:T10"/>
    <mergeCell ref="A11:B13"/>
    <mergeCell ref="C11:C13"/>
    <mergeCell ref="D11:D13"/>
    <mergeCell ref="E11:E13"/>
    <mergeCell ref="F11:F13"/>
    <mergeCell ref="G9:G10"/>
    <mergeCell ref="N9:N10"/>
    <mergeCell ref="O9:O10"/>
    <mergeCell ref="P9:P10"/>
    <mergeCell ref="Q9:Q10"/>
    <mergeCell ref="R9:R10"/>
    <mergeCell ref="A9:A10"/>
    <mergeCell ref="B9:B10"/>
    <mergeCell ref="C9:C10"/>
    <mergeCell ref="D9:D10"/>
    <mergeCell ref="E9:E10"/>
    <mergeCell ref="F9:F10"/>
    <mergeCell ref="O16:O17"/>
    <mergeCell ref="P16:P17"/>
    <mergeCell ref="Q16:Q17"/>
    <mergeCell ref="R16:R17"/>
    <mergeCell ref="S16:S17"/>
    <mergeCell ref="T16:T17"/>
    <mergeCell ref="S14:S15"/>
    <mergeCell ref="T14:T15"/>
    <mergeCell ref="A16:A17"/>
    <mergeCell ref="B16:B17"/>
    <mergeCell ref="C16:C17"/>
    <mergeCell ref="D16:D17"/>
    <mergeCell ref="E16:E17"/>
    <mergeCell ref="F16:F17"/>
    <mergeCell ref="G16:G17"/>
    <mergeCell ref="N16:N17"/>
    <mergeCell ref="G14:G15"/>
    <mergeCell ref="N14:N15"/>
    <mergeCell ref="O14:O15"/>
    <mergeCell ref="P14:P15"/>
    <mergeCell ref="Q14:Q15"/>
    <mergeCell ref="R14:R15"/>
    <mergeCell ref="A14:A15"/>
    <mergeCell ref="B14:B15"/>
    <mergeCell ref="T20:T21"/>
    <mergeCell ref="S18:S19"/>
    <mergeCell ref="T18:T19"/>
    <mergeCell ref="A20:A21"/>
    <mergeCell ref="B20:B21"/>
    <mergeCell ref="C20:C21"/>
    <mergeCell ref="D20:D21"/>
    <mergeCell ref="E20:E21"/>
    <mergeCell ref="F20:F21"/>
    <mergeCell ref="G20:G21"/>
    <mergeCell ref="N20:N21"/>
    <mergeCell ref="G18:G19"/>
    <mergeCell ref="N18:N19"/>
    <mergeCell ref="O18:O19"/>
    <mergeCell ref="P18:P19"/>
    <mergeCell ref="Q18:Q19"/>
    <mergeCell ref="R18:R19"/>
    <mergeCell ref="A18:A19"/>
    <mergeCell ref="B18:B19"/>
    <mergeCell ref="C18:C19"/>
    <mergeCell ref="D18:D19"/>
    <mergeCell ref="E18:E19"/>
    <mergeCell ref="F18:F19"/>
    <mergeCell ref="C22:C23"/>
    <mergeCell ref="D22:D23"/>
    <mergeCell ref="E22:E23"/>
    <mergeCell ref="F22:F23"/>
    <mergeCell ref="O20:O21"/>
    <mergeCell ref="P20:P21"/>
    <mergeCell ref="Q20:Q21"/>
    <mergeCell ref="R20:R21"/>
    <mergeCell ref="S20:S21"/>
    <mergeCell ref="O24:O25"/>
    <mergeCell ref="P24:P25"/>
    <mergeCell ref="Q24:Q25"/>
    <mergeCell ref="R24:R25"/>
    <mergeCell ref="S24:S25"/>
    <mergeCell ref="T24:T25"/>
    <mergeCell ref="S22:S23"/>
    <mergeCell ref="T22:T23"/>
    <mergeCell ref="A24:A25"/>
    <mergeCell ref="B24:B25"/>
    <mergeCell ref="C24:C25"/>
    <mergeCell ref="D24:D25"/>
    <mergeCell ref="E24:E25"/>
    <mergeCell ref="F24:F25"/>
    <mergeCell ref="G24:G25"/>
    <mergeCell ref="N24:N25"/>
    <mergeCell ref="G22:G23"/>
    <mergeCell ref="N22:N23"/>
    <mergeCell ref="O22:O23"/>
    <mergeCell ref="P22:P23"/>
    <mergeCell ref="Q22:Q23"/>
    <mergeCell ref="R22:R23"/>
    <mergeCell ref="A22:A23"/>
    <mergeCell ref="B22:B23"/>
    <mergeCell ref="C31:C32"/>
    <mergeCell ref="D31:D32"/>
    <mergeCell ref="E31:E32"/>
    <mergeCell ref="F31:F32"/>
    <mergeCell ref="S26:S27"/>
    <mergeCell ref="T26:T27"/>
    <mergeCell ref="A28:B30"/>
    <mergeCell ref="C28:C30"/>
    <mergeCell ref="D28:D30"/>
    <mergeCell ref="E28:E30"/>
    <mergeCell ref="F28:F30"/>
    <mergeCell ref="G26:G27"/>
    <mergeCell ref="N26:N27"/>
    <mergeCell ref="O26:O27"/>
    <mergeCell ref="P26:P27"/>
    <mergeCell ref="Q26:Q27"/>
    <mergeCell ref="R26:R27"/>
    <mergeCell ref="A26:A27"/>
    <mergeCell ref="B26:B27"/>
    <mergeCell ref="C26:C27"/>
    <mergeCell ref="D26:D27"/>
    <mergeCell ref="E26:E27"/>
    <mergeCell ref="F26:F27"/>
    <mergeCell ref="O33:O34"/>
    <mergeCell ref="P33:P34"/>
    <mergeCell ref="Q33:Q34"/>
    <mergeCell ref="R33:R34"/>
    <mergeCell ref="S33:S34"/>
    <mergeCell ref="T33:T34"/>
    <mergeCell ref="S31:S32"/>
    <mergeCell ref="T31:T32"/>
    <mergeCell ref="A33:A34"/>
    <mergeCell ref="B33:B34"/>
    <mergeCell ref="C33:C34"/>
    <mergeCell ref="D33:D34"/>
    <mergeCell ref="E33:E34"/>
    <mergeCell ref="F33:F34"/>
    <mergeCell ref="G33:G34"/>
    <mergeCell ref="N33:N34"/>
    <mergeCell ref="G31:G32"/>
    <mergeCell ref="N31:N32"/>
    <mergeCell ref="O31:O32"/>
    <mergeCell ref="P31:P32"/>
    <mergeCell ref="Q31:Q32"/>
    <mergeCell ref="R31:R32"/>
    <mergeCell ref="A31:A32"/>
    <mergeCell ref="B31:B32"/>
    <mergeCell ref="T37:T38"/>
    <mergeCell ref="S35:S36"/>
    <mergeCell ref="T35:T36"/>
    <mergeCell ref="A37:A38"/>
    <mergeCell ref="B37:B38"/>
    <mergeCell ref="C37:C38"/>
    <mergeCell ref="D37:D38"/>
    <mergeCell ref="E37:E38"/>
    <mergeCell ref="F37:F38"/>
    <mergeCell ref="G37:G38"/>
    <mergeCell ref="N37:N38"/>
    <mergeCell ref="G35:G36"/>
    <mergeCell ref="N35:N36"/>
    <mergeCell ref="O35:O36"/>
    <mergeCell ref="P35:P36"/>
    <mergeCell ref="Q35:Q36"/>
    <mergeCell ref="R35:R36"/>
    <mergeCell ref="A35:A36"/>
    <mergeCell ref="B35:B36"/>
    <mergeCell ref="C35:C36"/>
    <mergeCell ref="D35:D36"/>
    <mergeCell ref="E35:E36"/>
    <mergeCell ref="F35:F36"/>
    <mergeCell ref="C39:C40"/>
    <mergeCell ref="D39:D40"/>
    <mergeCell ref="E39:E40"/>
    <mergeCell ref="F39:F40"/>
    <mergeCell ref="O37:O38"/>
    <mergeCell ref="P37:P38"/>
    <mergeCell ref="Q37:Q38"/>
    <mergeCell ref="R37:R38"/>
    <mergeCell ref="S37:S38"/>
    <mergeCell ref="O41:O42"/>
    <mergeCell ref="P41:P42"/>
    <mergeCell ref="Q41:Q42"/>
    <mergeCell ref="R41:R42"/>
    <mergeCell ref="S41:S42"/>
    <mergeCell ref="T41:T42"/>
    <mergeCell ref="S39:S40"/>
    <mergeCell ref="T39:T40"/>
    <mergeCell ref="A41:A42"/>
    <mergeCell ref="B41:B42"/>
    <mergeCell ref="C41:C42"/>
    <mergeCell ref="D41:D42"/>
    <mergeCell ref="E41:E42"/>
    <mergeCell ref="F41:F42"/>
    <mergeCell ref="G41:G42"/>
    <mergeCell ref="N41:N42"/>
    <mergeCell ref="G39:G40"/>
    <mergeCell ref="N39:N40"/>
    <mergeCell ref="O39:O40"/>
    <mergeCell ref="P39:P40"/>
    <mergeCell ref="Q39:Q40"/>
    <mergeCell ref="R39:R40"/>
    <mergeCell ref="A39:A40"/>
    <mergeCell ref="B39:B40"/>
    <mergeCell ref="C48:C49"/>
    <mergeCell ref="D48:D49"/>
    <mergeCell ref="E48:E49"/>
    <mergeCell ref="F48:F49"/>
    <mergeCell ref="S43:S44"/>
    <mergeCell ref="T43:T44"/>
    <mergeCell ref="A45:B47"/>
    <mergeCell ref="C45:C47"/>
    <mergeCell ref="D45:D47"/>
    <mergeCell ref="E45:E47"/>
    <mergeCell ref="F45:F47"/>
    <mergeCell ref="G43:G44"/>
    <mergeCell ref="N43:N44"/>
    <mergeCell ref="O43:O44"/>
    <mergeCell ref="P43:P44"/>
    <mergeCell ref="Q43:Q44"/>
    <mergeCell ref="R43:R44"/>
    <mergeCell ref="A43:A44"/>
    <mergeCell ref="B43:B44"/>
    <mergeCell ref="C43:C44"/>
    <mergeCell ref="D43:D44"/>
    <mergeCell ref="E43:E44"/>
    <mergeCell ref="F43:F44"/>
    <mergeCell ref="O50:O51"/>
    <mergeCell ref="P50:P51"/>
    <mergeCell ref="Q50:Q51"/>
    <mergeCell ref="R50:R51"/>
    <mergeCell ref="S50:S51"/>
    <mergeCell ref="T50:T51"/>
    <mergeCell ref="S48:S49"/>
    <mergeCell ref="T48:T49"/>
    <mergeCell ref="A50:A51"/>
    <mergeCell ref="B50:B51"/>
    <mergeCell ref="C50:C51"/>
    <mergeCell ref="D50:D51"/>
    <mergeCell ref="E50:E51"/>
    <mergeCell ref="F50:F51"/>
    <mergeCell ref="G50:G51"/>
    <mergeCell ref="N50:N51"/>
    <mergeCell ref="G48:G49"/>
    <mergeCell ref="N48:N49"/>
    <mergeCell ref="O48:O49"/>
    <mergeCell ref="P48:P49"/>
    <mergeCell ref="Q48:Q49"/>
    <mergeCell ref="R48:R49"/>
    <mergeCell ref="A48:A49"/>
    <mergeCell ref="B48:B49"/>
    <mergeCell ref="T54:T55"/>
    <mergeCell ref="S52:S53"/>
    <mergeCell ref="T52:T53"/>
    <mergeCell ref="A54:A55"/>
    <mergeCell ref="B54:B55"/>
    <mergeCell ref="C54:C55"/>
    <mergeCell ref="D54:D55"/>
    <mergeCell ref="E54:E55"/>
    <mergeCell ref="F54:F55"/>
    <mergeCell ref="G54:G55"/>
    <mergeCell ref="N54:N55"/>
    <mergeCell ref="G52:G53"/>
    <mergeCell ref="N52:N53"/>
    <mergeCell ref="O52:O53"/>
    <mergeCell ref="P52:P53"/>
    <mergeCell ref="Q52:Q53"/>
    <mergeCell ref="R52:R53"/>
    <mergeCell ref="A52:A53"/>
    <mergeCell ref="B52:B53"/>
    <mergeCell ref="C52:C53"/>
    <mergeCell ref="D52:D53"/>
    <mergeCell ref="E52:E53"/>
    <mergeCell ref="F52:F53"/>
    <mergeCell ref="C56:C57"/>
    <mergeCell ref="D56:D57"/>
    <mergeCell ref="E56:E57"/>
    <mergeCell ref="F56:F57"/>
    <mergeCell ref="O54:O55"/>
    <mergeCell ref="P54:P55"/>
    <mergeCell ref="Q54:Q55"/>
    <mergeCell ref="R54:R55"/>
    <mergeCell ref="S54:S55"/>
    <mergeCell ref="O58:O59"/>
    <mergeCell ref="P58:P59"/>
    <mergeCell ref="Q58:Q59"/>
    <mergeCell ref="R58:R59"/>
    <mergeCell ref="S58:S59"/>
    <mergeCell ref="T58:T59"/>
    <mergeCell ref="S56:S57"/>
    <mergeCell ref="T56:T57"/>
    <mergeCell ref="A58:A59"/>
    <mergeCell ref="B58:B59"/>
    <mergeCell ref="C58:C59"/>
    <mergeCell ref="D58:D59"/>
    <mergeCell ref="E58:E59"/>
    <mergeCell ref="F58:F59"/>
    <mergeCell ref="G58:G59"/>
    <mergeCell ref="N58:N59"/>
    <mergeCell ref="G56:G57"/>
    <mergeCell ref="N56:N57"/>
    <mergeCell ref="O56:O57"/>
    <mergeCell ref="P56:P57"/>
    <mergeCell ref="Q56:Q57"/>
    <mergeCell ref="R56:R57"/>
    <mergeCell ref="A56:A57"/>
    <mergeCell ref="B56:B57"/>
    <mergeCell ref="S60:S61"/>
    <mergeCell ref="T60:T61"/>
    <mergeCell ref="A62:B64"/>
    <mergeCell ref="C62:C64"/>
    <mergeCell ref="D62:D64"/>
    <mergeCell ref="E62:E64"/>
    <mergeCell ref="F62:F64"/>
    <mergeCell ref="G60:G61"/>
    <mergeCell ref="N60:N61"/>
    <mergeCell ref="O60:O61"/>
    <mergeCell ref="P60:P61"/>
    <mergeCell ref="Q60:Q61"/>
    <mergeCell ref="R60:R61"/>
    <mergeCell ref="A60:A61"/>
    <mergeCell ref="B60:B61"/>
    <mergeCell ref="C60:C61"/>
    <mergeCell ref="D60:D61"/>
    <mergeCell ref="E60:E61"/>
    <mergeCell ref="F60:F61"/>
    <mergeCell ref="T67:T68"/>
    <mergeCell ref="S65:S66"/>
    <mergeCell ref="T65:T66"/>
    <mergeCell ref="A67:A68"/>
    <mergeCell ref="B67:B68"/>
    <mergeCell ref="C67:C68"/>
    <mergeCell ref="D67:D68"/>
    <mergeCell ref="E67:E68"/>
    <mergeCell ref="F67:F68"/>
    <mergeCell ref="G67:G68"/>
    <mergeCell ref="N67:N68"/>
    <mergeCell ref="G65:G66"/>
    <mergeCell ref="N65:N66"/>
    <mergeCell ref="O65:O66"/>
    <mergeCell ref="P65:P66"/>
    <mergeCell ref="Q65:Q66"/>
    <mergeCell ref="R65:R66"/>
    <mergeCell ref="A65:A66"/>
    <mergeCell ref="B65:B66"/>
    <mergeCell ref="C65:C66"/>
    <mergeCell ref="D65:D66"/>
    <mergeCell ref="E65:E66"/>
    <mergeCell ref="F65:F66"/>
    <mergeCell ref="C69:C70"/>
    <mergeCell ref="D69:D70"/>
    <mergeCell ref="E69:E70"/>
    <mergeCell ref="F69:F70"/>
    <mergeCell ref="O67:O68"/>
    <mergeCell ref="P67:P68"/>
    <mergeCell ref="Q67:Q68"/>
    <mergeCell ref="R67:R68"/>
    <mergeCell ref="S67:S68"/>
    <mergeCell ref="O71:O72"/>
    <mergeCell ref="P71:P72"/>
    <mergeCell ref="Q71:Q72"/>
    <mergeCell ref="R71:R72"/>
    <mergeCell ref="S71:S72"/>
    <mergeCell ref="T71:T72"/>
    <mergeCell ref="S69:S70"/>
    <mergeCell ref="T69:T70"/>
    <mergeCell ref="A71:A72"/>
    <mergeCell ref="B71:B72"/>
    <mergeCell ref="C71:C72"/>
    <mergeCell ref="D71:D72"/>
    <mergeCell ref="E71:E72"/>
    <mergeCell ref="F71:F72"/>
    <mergeCell ref="G71:G72"/>
    <mergeCell ref="N71:N72"/>
    <mergeCell ref="G69:G70"/>
    <mergeCell ref="N69:N70"/>
    <mergeCell ref="O69:O70"/>
    <mergeCell ref="P69:P70"/>
    <mergeCell ref="Q69:Q70"/>
    <mergeCell ref="R69:R70"/>
    <mergeCell ref="A69:A70"/>
    <mergeCell ref="B69:B70"/>
    <mergeCell ref="A75:A76"/>
    <mergeCell ref="B75:B76"/>
    <mergeCell ref="C75:C76"/>
    <mergeCell ref="D75:D76"/>
    <mergeCell ref="E75:E76"/>
    <mergeCell ref="F75:F76"/>
    <mergeCell ref="G75:G76"/>
    <mergeCell ref="N75:N76"/>
    <mergeCell ref="G73:G74"/>
    <mergeCell ref="N73:N74"/>
    <mergeCell ref="A73:A74"/>
    <mergeCell ref="B73:B74"/>
    <mergeCell ref="C73:C74"/>
    <mergeCell ref="D73:D74"/>
    <mergeCell ref="E73:E74"/>
    <mergeCell ref="F73:F74"/>
    <mergeCell ref="F77:F78"/>
    <mergeCell ref="O75:O76"/>
    <mergeCell ref="P75:P76"/>
    <mergeCell ref="Q75:Q76"/>
    <mergeCell ref="R75:R76"/>
    <mergeCell ref="S75:S76"/>
    <mergeCell ref="T75:T76"/>
    <mergeCell ref="S73:S74"/>
    <mergeCell ref="T73:T74"/>
    <mergeCell ref="O73:O74"/>
    <mergeCell ref="P73:P74"/>
    <mergeCell ref="Q73:Q74"/>
    <mergeCell ref="R73:R74"/>
    <mergeCell ref="A82:E82"/>
    <mergeCell ref="F82:G82"/>
    <mergeCell ref="B83:E83"/>
    <mergeCell ref="F83:G83"/>
    <mergeCell ref="B84:E84"/>
    <mergeCell ref="F84:G84"/>
    <mergeCell ref="S77:S78"/>
    <mergeCell ref="T77:T78"/>
    <mergeCell ref="A79:B81"/>
    <mergeCell ref="C79:C81"/>
    <mergeCell ref="D79:D81"/>
    <mergeCell ref="E79:E81"/>
    <mergeCell ref="F79:F81"/>
    <mergeCell ref="G77:G78"/>
    <mergeCell ref="N77:N78"/>
    <mergeCell ref="O77:O78"/>
    <mergeCell ref="P77:P78"/>
    <mergeCell ref="Q77:Q78"/>
    <mergeCell ref="R77:R78"/>
    <mergeCell ref="A77:A78"/>
    <mergeCell ref="B77:B78"/>
    <mergeCell ref="C77:C78"/>
    <mergeCell ref="D77:D78"/>
    <mergeCell ref="E77:E78"/>
    <mergeCell ref="F89:G89"/>
    <mergeCell ref="F90:G90"/>
    <mergeCell ref="F91:G91"/>
    <mergeCell ref="F92:G92"/>
    <mergeCell ref="B85:E85"/>
    <mergeCell ref="F85:G85"/>
    <mergeCell ref="B86:E86"/>
    <mergeCell ref="F86:G86"/>
    <mergeCell ref="B87:E87"/>
    <mergeCell ref="F87:G87"/>
  </mergeCells>
  <phoneticPr fontId="7"/>
  <pageMargins left="0.7" right="0.7" top="0.75" bottom="0.75" header="0.3" footer="0.3"/>
  <pageSetup paperSize="8" scale="5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9"/>
  <sheetViews>
    <sheetView topLeftCell="A16" zoomScale="70" zoomScaleNormal="70" workbookViewId="0">
      <selection activeCell="G32" sqref="G32:G33"/>
    </sheetView>
  </sheetViews>
  <sheetFormatPr defaultRowHeight="14.25" x14ac:dyDescent="0.15"/>
  <cols>
    <col min="1" max="1" width="5.875" style="6" bestFit="1" customWidth="1"/>
    <col min="2" max="2" width="4.25" style="35" bestFit="1" customWidth="1"/>
    <col min="3" max="3" width="7.25" style="35" bestFit="1" customWidth="1"/>
    <col min="4" max="4" width="52.5" style="35" customWidth="1"/>
    <col min="5" max="5" width="5.625" style="35" bestFit="1" customWidth="1"/>
    <col min="6" max="6" width="7.625" style="35" bestFit="1" customWidth="1"/>
    <col min="7" max="7" width="18" style="35" customWidth="1"/>
    <col min="8" max="8" width="8.5" style="35" customWidth="1"/>
    <col min="9" max="12" width="8.75" style="35" bestFit="1" customWidth="1"/>
    <col min="13" max="13" width="9.125" style="35" bestFit="1" customWidth="1"/>
    <col min="14" max="14" width="26.125" style="36" customWidth="1"/>
    <col min="15" max="15" width="8" style="84" bestFit="1" customWidth="1"/>
    <col min="16" max="20" width="6.875" style="84" bestFit="1" customWidth="1"/>
    <col min="22" max="27" width="3" bestFit="1" customWidth="1"/>
  </cols>
  <sheetData>
    <row r="1" spans="1:27" ht="15" thickBot="1" x14ac:dyDescent="0.2">
      <c r="A1" s="476" t="s">
        <v>87</v>
      </c>
      <c r="B1" s="476"/>
      <c r="C1" s="476"/>
      <c r="D1" s="476"/>
      <c r="E1" s="476"/>
      <c r="F1" s="476"/>
      <c r="G1" s="476"/>
      <c r="H1" s="60"/>
      <c r="I1" s="60"/>
      <c r="J1" s="60"/>
      <c r="K1" s="60"/>
      <c r="L1" s="60"/>
      <c r="M1" s="60"/>
      <c r="N1" s="61"/>
    </row>
    <row r="2" spans="1:27" ht="15" thickBot="1" x14ac:dyDescent="0.2">
      <c r="A2" s="504" t="s">
        <v>0</v>
      </c>
      <c r="B2" s="511" t="s">
        <v>1</v>
      </c>
      <c r="C2" s="514" t="s">
        <v>37</v>
      </c>
      <c r="D2" s="904" t="s">
        <v>2</v>
      </c>
      <c r="E2" s="905"/>
      <c r="F2" s="515" t="s">
        <v>3</v>
      </c>
      <c r="G2" s="491" t="s">
        <v>4</v>
      </c>
      <c r="H2" s="494" t="s">
        <v>5</v>
      </c>
      <c r="I2" s="495"/>
      <c r="J2" s="495"/>
      <c r="K2" s="495"/>
      <c r="L2" s="495"/>
      <c r="M2" s="496"/>
      <c r="N2" s="485" t="s">
        <v>6</v>
      </c>
      <c r="O2" s="565" t="s">
        <v>68</v>
      </c>
      <c r="P2" s="566"/>
      <c r="Q2" s="566"/>
      <c r="R2" s="566"/>
      <c r="S2" s="566"/>
      <c r="T2" s="567"/>
    </row>
    <row r="3" spans="1:27" ht="13.5" x14ac:dyDescent="0.15">
      <c r="A3" s="505"/>
      <c r="B3" s="512"/>
      <c r="C3" s="512"/>
      <c r="D3" s="516"/>
      <c r="E3" s="906"/>
      <c r="F3" s="516"/>
      <c r="G3" s="492"/>
      <c r="H3" s="488" t="s">
        <v>7</v>
      </c>
      <c r="I3" s="489"/>
      <c r="J3" s="489"/>
      <c r="K3" s="489"/>
      <c r="L3" s="489"/>
      <c r="M3" s="490"/>
      <c r="N3" s="486"/>
      <c r="O3" s="568" t="s">
        <v>69</v>
      </c>
      <c r="P3" s="570" t="s">
        <v>70</v>
      </c>
      <c r="Q3" s="570" t="s">
        <v>71</v>
      </c>
      <c r="R3" s="570" t="s">
        <v>72</v>
      </c>
      <c r="S3" s="570" t="s">
        <v>73</v>
      </c>
      <c r="T3" s="572" t="s">
        <v>74</v>
      </c>
    </row>
    <row r="4" spans="1:27" thickBot="1" x14ac:dyDescent="0.2">
      <c r="A4" s="506"/>
      <c r="B4" s="513"/>
      <c r="C4" s="513"/>
      <c r="D4" s="256" t="s">
        <v>8</v>
      </c>
      <c r="E4" s="257" t="s">
        <v>9</v>
      </c>
      <c r="F4" s="517"/>
      <c r="G4" s="493"/>
      <c r="H4" s="62" t="s">
        <v>10</v>
      </c>
      <c r="I4" s="63" t="s">
        <v>11</v>
      </c>
      <c r="J4" s="63" t="s">
        <v>12</v>
      </c>
      <c r="K4" s="63" t="s">
        <v>13</v>
      </c>
      <c r="L4" s="63" t="s">
        <v>14</v>
      </c>
      <c r="M4" s="63" t="s">
        <v>15</v>
      </c>
      <c r="N4" s="487"/>
      <c r="O4" s="791"/>
      <c r="P4" s="792"/>
      <c r="Q4" s="792"/>
      <c r="R4" s="792"/>
      <c r="S4" s="792"/>
      <c r="T4" s="793"/>
    </row>
    <row r="5" spans="1:27" ht="23.1" customHeight="1" x14ac:dyDescent="0.15">
      <c r="A5" s="886">
        <v>1</v>
      </c>
      <c r="B5" s="892" t="s">
        <v>18</v>
      </c>
      <c r="C5" s="889" t="str">
        <f>年間行事!AI4</f>
        <v>朝</v>
      </c>
      <c r="D5" s="803" t="str">
        <f>年間行事!AH4</f>
        <v>安全指導点検
たてわり交流給食準備(2時間目)</v>
      </c>
      <c r="E5" s="893"/>
      <c r="F5" s="894"/>
      <c r="G5" s="866"/>
      <c r="H5" s="264">
        <v>1</v>
      </c>
      <c r="I5" s="264">
        <v>1</v>
      </c>
      <c r="J5" s="264">
        <v>1</v>
      </c>
      <c r="K5" s="264">
        <v>1</v>
      </c>
      <c r="L5" s="264">
        <v>1</v>
      </c>
      <c r="M5" s="264"/>
      <c r="N5" s="941"/>
      <c r="O5" s="969">
        <f>V5-H5-H6</f>
        <v>0</v>
      </c>
      <c r="P5" s="969">
        <f t="shared" ref="P5:T5" si="0">W5-I5-I6</f>
        <v>0</v>
      </c>
      <c r="Q5" s="969">
        <f t="shared" si="0"/>
        <v>0</v>
      </c>
      <c r="R5" s="969">
        <f t="shared" si="0"/>
        <v>0</v>
      </c>
      <c r="S5" s="969">
        <f t="shared" si="0"/>
        <v>0</v>
      </c>
      <c r="T5" s="969">
        <f t="shared" si="0"/>
        <v>0</v>
      </c>
      <c r="V5">
        <v>5</v>
      </c>
      <c r="W5">
        <v>5</v>
      </c>
      <c r="X5">
        <v>5</v>
      </c>
      <c r="Y5">
        <v>6</v>
      </c>
      <c r="Z5">
        <v>6</v>
      </c>
      <c r="AA5">
        <v>6</v>
      </c>
    </row>
    <row r="6" spans="1:27" ht="23.1" customHeight="1" thickBot="1" x14ac:dyDescent="0.2">
      <c r="A6" s="887"/>
      <c r="B6" s="888"/>
      <c r="C6" s="890"/>
      <c r="D6" s="804"/>
      <c r="E6" s="808"/>
      <c r="F6" s="810"/>
      <c r="G6" s="806"/>
      <c r="H6" s="250">
        <v>4</v>
      </c>
      <c r="I6" s="250">
        <v>4</v>
      </c>
      <c r="J6" s="250">
        <v>4</v>
      </c>
      <c r="K6" s="250">
        <v>5</v>
      </c>
      <c r="L6" s="250">
        <v>5</v>
      </c>
      <c r="M6" s="250">
        <v>6</v>
      </c>
      <c r="N6" s="901"/>
      <c r="O6" s="786"/>
      <c r="P6" s="786"/>
      <c r="Q6" s="786"/>
      <c r="R6" s="786"/>
      <c r="S6" s="786"/>
      <c r="T6" s="786"/>
    </row>
    <row r="7" spans="1:27" ht="23.1" customHeight="1" x14ac:dyDescent="0.15">
      <c r="A7" s="886">
        <v>2</v>
      </c>
      <c r="B7" s="892" t="s">
        <v>20</v>
      </c>
      <c r="C7" s="889">
        <f>年間行事!AI6</f>
        <v>0</v>
      </c>
      <c r="D7" s="803" t="str">
        <f>年間行事!AH6</f>
        <v>社会科見学(3)</v>
      </c>
      <c r="E7" s="807"/>
      <c r="F7" s="809"/>
      <c r="G7" s="805"/>
      <c r="H7" s="253"/>
      <c r="I7" s="253"/>
      <c r="J7" s="253">
        <v>6</v>
      </c>
      <c r="K7" s="253"/>
      <c r="L7" s="253"/>
      <c r="M7" s="253"/>
      <c r="N7" s="900"/>
      <c r="O7" s="969">
        <f t="shared" ref="O7" si="1">V7-H7-H8</f>
        <v>0</v>
      </c>
      <c r="P7" s="969">
        <f t="shared" ref="P7" si="2">W7-I7-I8</f>
        <v>0</v>
      </c>
      <c r="Q7" s="969">
        <f t="shared" ref="Q7" si="3">X7-J7-J8</f>
        <v>0</v>
      </c>
      <c r="R7" s="969">
        <f t="shared" ref="R7" si="4">Y7-K7-K8</f>
        <v>0</v>
      </c>
      <c r="S7" s="969">
        <f t="shared" ref="S7" si="5">Z7-L7-L8</f>
        <v>0</v>
      </c>
      <c r="T7" s="969">
        <f t="shared" ref="T7" si="6">AA7-M7-M8</f>
        <v>0</v>
      </c>
      <c r="V7">
        <v>5</v>
      </c>
      <c r="W7">
        <v>5</v>
      </c>
      <c r="X7">
        <v>6</v>
      </c>
      <c r="Y7">
        <v>6</v>
      </c>
      <c r="Z7">
        <v>6</v>
      </c>
      <c r="AA7">
        <v>6</v>
      </c>
    </row>
    <row r="8" spans="1:27" ht="23.1" customHeight="1" thickBot="1" x14ac:dyDescent="0.2">
      <c r="A8" s="887"/>
      <c r="B8" s="888"/>
      <c r="C8" s="890"/>
      <c r="D8" s="804"/>
      <c r="E8" s="808"/>
      <c r="F8" s="810"/>
      <c r="G8" s="806"/>
      <c r="H8" s="254">
        <v>5</v>
      </c>
      <c r="I8" s="254">
        <v>5</v>
      </c>
      <c r="J8" s="254"/>
      <c r="K8" s="254">
        <v>6</v>
      </c>
      <c r="L8" s="254">
        <v>6</v>
      </c>
      <c r="M8" s="254">
        <v>6</v>
      </c>
      <c r="N8" s="901"/>
      <c r="O8" s="786"/>
      <c r="P8" s="786"/>
      <c r="Q8" s="786"/>
      <c r="R8" s="786"/>
      <c r="S8" s="786"/>
      <c r="T8" s="786"/>
    </row>
    <row r="9" spans="1:27" ht="23.1" customHeight="1" x14ac:dyDescent="0.15">
      <c r="A9" s="891">
        <v>3</v>
      </c>
      <c r="B9" s="902" t="s">
        <v>64</v>
      </c>
      <c r="C9" s="889" t="str">
        <f>年間行事!AF42</f>
        <v>学</v>
      </c>
      <c r="D9" s="803">
        <f>年間行事!AH8</f>
        <v>0</v>
      </c>
      <c r="E9" s="807"/>
      <c r="F9" s="809"/>
      <c r="G9" s="805"/>
      <c r="H9" s="249"/>
      <c r="I9" s="249"/>
      <c r="J9" s="249"/>
      <c r="K9" s="249"/>
      <c r="L9" s="249"/>
      <c r="M9" s="249"/>
      <c r="N9" s="900"/>
      <c r="O9" s="969">
        <f t="shared" ref="O9" si="7">V9-H9-H10</f>
        <v>0</v>
      </c>
      <c r="P9" s="969">
        <f t="shared" ref="P9" si="8">W9-I9-I10</f>
        <v>0</v>
      </c>
      <c r="Q9" s="969">
        <f t="shared" ref="Q9" si="9">X9-J9-J10</f>
        <v>0</v>
      </c>
      <c r="R9" s="969">
        <f t="shared" ref="R9" si="10">Y9-K9-K10</f>
        <v>0</v>
      </c>
      <c r="S9" s="969">
        <f t="shared" ref="S9" si="11">Z9-L9-L10</f>
        <v>0</v>
      </c>
      <c r="T9" s="969">
        <f t="shared" ref="T9" si="12">AA9-M9-M10</f>
        <v>0</v>
      </c>
      <c r="V9">
        <v>4</v>
      </c>
      <c r="W9">
        <v>4</v>
      </c>
      <c r="X9">
        <v>5</v>
      </c>
      <c r="Y9">
        <v>5</v>
      </c>
      <c r="Z9">
        <v>5</v>
      </c>
      <c r="AA9">
        <v>5</v>
      </c>
    </row>
    <row r="10" spans="1:27" ht="23.1" customHeight="1" thickBot="1" x14ac:dyDescent="0.2">
      <c r="A10" s="887"/>
      <c r="B10" s="892"/>
      <c r="C10" s="890"/>
      <c r="D10" s="804"/>
      <c r="E10" s="808"/>
      <c r="F10" s="810"/>
      <c r="G10" s="806"/>
      <c r="H10" s="250">
        <v>4</v>
      </c>
      <c r="I10" s="250">
        <v>4</v>
      </c>
      <c r="J10" s="250">
        <v>5</v>
      </c>
      <c r="K10" s="250">
        <v>5</v>
      </c>
      <c r="L10" s="250">
        <v>5</v>
      </c>
      <c r="M10" s="250">
        <v>5</v>
      </c>
      <c r="N10" s="901"/>
      <c r="O10" s="786"/>
      <c r="P10" s="786"/>
      <c r="Q10" s="786"/>
      <c r="R10" s="786"/>
      <c r="S10" s="786"/>
      <c r="T10" s="786"/>
    </row>
    <row r="11" spans="1:27" ht="23.1" customHeight="1" x14ac:dyDescent="0.15">
      <c r="A11" s="891">
        <v>4</v>
      </c>
      <c r="B11" s="902" t="s">
        <v>63</v>
      </c>
      <c r="C11" s="889">
        <f>年間行事!AI10</f>
        <v>0</v>
      </c>
      <c r="D11" s="803">
        <f>年間行事!AH10</f>
        <v>0</v>
      </c>
      <c r="E11" s="807"/>
      <c r="F11" s="809"/>
      <c r="G11" s="805"/>
      <c r="H11" s="249">
        <v>0.33300000000000002</v>
      </c>
      <c r="I11" s="249">
        <v>0.33300000000000002</v>
      </c>
      <c r="J11" s="249">
        <v>0.33300000000000002</v>
      </c>
      <c r="K11" s="249">
        <v>0.33300000000000002</v>
      </c>
      <c r="L11" s="249">
        <v>0.33300000000000002</v>
      </c>
      <c r="M11" s="249">
        <v>0.33300000000000002</v>
      </c>
      <c r="N11" s="900"/>
      <c r="O11" s="969">
        <f t="shared" ref="O11" si="13">V11-H11-H12</f>
        <v>9.9999999999944578E-4</v>
      </c>
      <c r="P11" s="969">
        <f t="shared" ref="P11" si="14">W11-I11-I12</f>
        <v>9.9999999999944578E-4</v>
      </c>
      <c r="Q11" s="969">
        <f t="shared" ref="Q11" si="15">X11-J11-J12</f>
        <v>9.9999999999944578E-4</v>
      </c>
      <c r="R11" s="969">
        <f t="shared" ref="R11" si="16">Y11-K11-K12</f>
        <v>9.9999999999944578E-4</v>
      </c>
      <c r="S11" s="969">
        <f t="shared" ref="S11" si="17">Z11-L11-L12</f>
        <v>9.9999999999944578E-4</v>
      </c>
      <c r="T11" s="969">
        <f t="shared" ref="T11" si="18">AA11-M11-M12</f>
        <v>9.9999999999944578E-4</v>
      </c>
      <c r="V11">
        <v>5</v>
      </c>
      <c r="W11">
        <v>5</v>
      </c>
      <c r="X11">
        <v>6</v>
      </c>
      <c r="Y11">
        <v>6</v>
      </c>
      <c r="Z11">
        <v>6</v>
      </c>
      <c r="AA11">
        <v>6</v>
      </c>
    </row>
    <row r="12" spans="1:27" ht="23.1" customHeight="1" thickBot="1" x14ac:dyDescent="0.2">
      <c r="A12" s="887"/>
      <c r="B12" s="892"/>
      <c r="C12" s="890"/>
      <c r="D12" s="804"/>
      <c r="E12" s="808"/>
      <c r="F12" s="810"/>
      <c r="G12" s="806"/>
      <c r="H12" s="250">
        <v>4.6660000000000004</v>
      </c>
      <c r="I12" s="250">
        <v>4.6660000000000004</v>
      </c>
      <c r="J12" s="250">
        <v>5.6660000000000004</v>
      </c>
      <c r="K12" s="250">
        <v>5.6660000000000004</v>
      </c>
      <c r="L12" s="250">
        <v>5.6660000000000004</v>
      </c>
      <c r="M12" s="250">
        <v>5.6660000000000004</v>
      </c>
      <c r="N12" s="901"/>
      <c r="O12" s="786"/>
      <c r="P12" s="786"/>
      <c r="Q12" s="786"/>
      <c r="R12" s="786"/>
      <c r="S12" s="786"/>
      <c r="T12" s="786"/>
    </row>
    <row r="13" spans="1:27" ht="23.1" customHeight="1" x14ac:dyDescent="0.15">
      <c r="A13" s="891">
        <v>5</v>
      </c>
      <c r="B13" s="902" t="s">
        <v>23</v>
      </c>
      <c r="C13" s="889">
        <f>年間行事!AI12</f>
        <v>0</v>
      </c>
      <c r="D13" s="803" t="str">
        <f>年間行事!AH12</f>
        <v>クラブ⑫　</v>
      </c>
      <c r="E13" s="807"/>
      <c r="F13" s="809"/>
      <c r="G13" s="805"/>
      <c r="H13" s="249"/>
      <c r="I13" s="249"/>
      <c r="J13" s="249"/>
      <c r="K13" s="249"/>
      <c r="L13" s="249"/>
      <c r="M13" s="249"/>
      <c r="N13" s="900"/>
      <c r="O13" s="969">
        <f t="shared" ref="O13" si="19">V13-H13-H14</f>
        <v>0</v>
      </c>
      <c r="P13" s="969">
        <f t="shared" ref="P13" si="20">W13-I13-I14</f>
        <v>0</v>
      </c>
      <c r="Q13" s="969">
        <f t="shared" ref="Q13" si="21">X13-J13-J14</f>
        <v>0</v>
      </c>
      <c r="R13" s="969">
        <f t="shared" ref="R13" si="22">Y13-K13-K14</f>
        <v>0</v>
      </c>
      <c r="S13" s="969">
        <f t="shared" ref="S13" si="23">Z13-L13-L14</f>
        <v>0</v>
      </c>
      <c r="T13" s="969">
        <f t="shared" ref="T13" si="24">AA13-M13-M14</f>
        <v>0</v>
      </c>
      <c r="V13">
        <v>5</v>
      </c>
      <c r="W13">
        <v>5</v>
      </c>
      <c r="X13">
        <v>5</v>
      </c>
      <c r="Y13">
        <v>5</v>
      </c>
      <c r="Z13">
        <v>5</v>
      </c>
      <c r="AA13">
        <v>5</v>
      </c>
    </row>
    <row r="14" spans="1:27" ht="23.1" customHeight="1" x14ac:dyDescent="0.15">
      <c r="A14" s="887"/>
      <c r="B14" s="892"/>
      <c r="C14" s="890"/>
      <c r="D14" s="804"/>
      <c r="E14" s="808"/>
      <c r="F14" s="810"/>
      <c r="G14" s="806"/>
      <c r="H14" s="250">
        <v>5</v>
      </c>
      <c r="I14" s="250">
        <v>5</v>
      </c>
      <c r="J14" s="250">
        <v>5</v>
      </c>
      <c r="K14" s="250">
        <v>5</v>
      </c>
      <c r="L14" s="250">
        <v>5</v>
      </c>
      <c r="M14" s="250">
        <v>5</v>
      </c>
      <c r="N14" s="901"/>
      <c r="O14" s="786"/>
      <c r="P14" s="786"/>
      <c r="Q14" s="786"/>
      <c r="R14" s="786"/>
      <c r="S14" s="786"/>
      <c r="T14" s="786"/>
    </row>
    <row r="15" spans="1:27" ht="23.1" customHeight="1" x14ac:dyDescent="0.15">
      <c r="A15" s="883">
        <v>6</v>
      </c>
      <c r="B15" s="884" t="s">
        <v>16</v>
      </c>
      <c r="C15" s="877">
        <f>年間行事!AI14</f>
        <v>0</v>
      </c>
      <c r="D15" s="796">
        <f>年間行事!AH14</f>
        <v>0</v>
      </c>
      <c r="E15" s="879"/>
      <c r="F15" s="881"/>
      <c r="G15" s="864"/>
      <c r="H15" s="260"/>
      <c r="I15" s="260"/>
      <c r="J15" s="260"/>
      <c r="K15" s="260"/>
      <c r="L15" s="260"/>
      <c r="M15" s="260"/>
      <c r="N15" s="897"/>
      <c r="O15" s="944"/>
      <c r="P15" s="942"/>
      <c r="Q15" s="942"/>
      <c r="R15" s="942"/>
      <c r="S15" s="942"/>
      <c r="T15" s="943"/>
      <c r="V15">
        <v>3</v>
      </c>
      <c r="W15">
        <v>3</v>
      </c>
      <c r="X15">
        <v>3</v>
      </c>
      <c r="Y15">
        <v>3</v>
      </c>
      <c r="Z15">
        <v>3</v>
      </c>
      <c r="AA15">
        <v>3</v>
      </c>
    </row>
    <row r="16" spans="1:27" ht="23.1" customHeight="1" x14ac:dyDescent="0.15">
      <c r="A16" s="874"/>
      <c r="B16" s="884"/>
      <c r="C16" s="878"/>
      <c r="D16" s="797"/>
      <c r="E16" s="880"/>
      <c r="F16" s="885"/>
      <c r="G16" s="865"/>
      <c r="H16" s="258"/>
      <c r="I16" s="258"/>
      <c r="J16" s="258"/>
      <c r="K16" s="258"/>
      <c r="L16" s="258"/>
      <c r="M16" s="258"/>
      <c r="N16" s="898"/>
      <c r="O16" s="944"/>
      <c r="P16" s="942"/>
      <c r="Q16" s="942"/>
      <c r="R16" s="942"/>
      <c r="S16" s="942"/>
      <c r="T16" s="943"/>
    </row>
    <row r="17" spans="1:27" ht="23.1" customHeight="1" x14ac:dyDescent="0.15">
      <c r="A17" s="873">
        <v>7</v>
      </c>
      <c r="B17" s="875" t="s">
        <v>17</v>
      </c>
      <c r="C17" s="877">
        <f>年間行事!AI16</f>
        <v>0</v>
      </c>
      <c r="D17" s="796">
        <f>年間行事!AH16</f>
        <v>0</v>
      </c>
      <c r="E17" s="879"/>
      <c r="F17" s="881"/>
      <c r="G17" s="864"/>
      <c r="H17" s="260"/>
      <c r="I17" s="260"/>
      <c r="J17" s="260"/>
      <c r="K17" s="260"/>
      <c r="L17" s="260"/>
      <c r="M17" s="260"/>
      <c r="N17" s="897"/>
      <c r="O17" s="944"/>
      <c r="P17" s="942"/>
      <c r="Q17" s="942"/>
      <c r="R17" s="942"/>
      <c r="S17" s="942"/>
      <c r="T17" s="943"/>
    </row>
    <row r="18" spans="1:27" ht="23.1" customHeight="1" thickBot="1" x14ac:dyDescent="0.2">
      <c r="A18" s="874"/>
      <c r="B18" s="876"/>
      <c r="C18" s="878"/>
      <c r="D18" s="797"/>
      <c r="E18" s="880"/>
      <c r="F18" s="882"/>
      <c r="G18" s="865"/>
      <c r="H18" s="259"/>
      <c r="I18" s="259"/>
      <c r="J18" s="259"/>
      <c r="K18" s="259"/>
      <c r="L18" s="259"/>
      <c r="M18" s="259"/>
      <c r="N18" s="898"/>
      <c r="O18" s="965"/>
      <c r="P18" s="963"/>
      <c r="Q18" s="963"/>
      <c r="R18" s="963"/>
      <c r="S18" s="963"/>
      <c r="T18" s="964"/>
    </row>
    <row r="19" spans="1:27" ht="23.1" customHeight="1" x14ac:dyDescent="0.15">
      <c r="A19" s="554">
        <v>2</v>
      </c>
      <c r="B19" s="555"/>
      <c r="C19" s="560" t="s">
        <v>38</v>
      </c>
      <c r="D19" s="555">
        <v>1</v>
      </c>
      <c r="E19" s="560" t="s">
        <v>39</v>
      </c>
      <c r="F19" s="524"/>
      <c r="G19" s="64" t="s">
        <v>24</v>
      </c>
      <c r="H19" s="65">
        <f t="shared" ref="H19:M20" si="25">SUM(H5,H7,H9,H11,H13,H15,H17)</f>
        <v>1.333</v>
      </c>
      <c r="I19" s="65">
        <f t="shared" si="25"/>
        <v>1.333</v>
      </c>
      <c r="J19" s="65">
        <f t="shared" si="25"/>
        <v>7.3330000000000002</v>
      </c>
      <c r="K19" s="65">
        <f t="shared" si="25"/>
        <v>1.333</v>
      </c>
      <c r="L19" s="65">
        <f t="shared" si="25"/>
        <v>1.333</v>
      </c>
      <c r="M19" s="65">
        <f t="shared" si="25"/>
        <v>0.33300000000000002</v>
      </c>
      <c r="N19" s="261"/>
      <c r="O19" s="179"/>
      <c r="P19" s="180"/>
      <c r="Q19" s="180"/>
      <c r="R19" s="180"/>
      <c r="S19" s="180"/>
      <c r="T19" s="181"/>
    </row>
    <row r="20" spans="1:27" ht="23.1" customHeight="1" x14ac:dyDescent="0.15">
      <c r="A20" s="556"/>
      <c r="B20" s="557"/>
      <c r="C20" s="561"/>
      <c r="D20" s="557"/>
      <c r="E20" s="561"/>
      <c r="F20" s="525"/>
      <c r="G20" s="66" t="s">
        <v>25</v>
      </c>
      <c r="H20" s="67">
        <f t="shared" si="25"/>
        <v>22.666</v>
      </c>
      <c r="I20" s="67">
        <f t="shared" si="25"/>
        <v>22.666</v>
      </c>
      <c r="J20" s="67">
        <f t="shared" si="25"/>
        <v>19.666</v>
      </c>
      <c r="K20" s="67">
        <f t="shared" si="25"/>
        <v>26.666</v>
      </c>
      <c r="L20" s="67">
        <f t="shared" si="25"/>
        <v>26.666</v>
      </c>
      <c r="M20" s="67">
        <f t="shared" si="25"/>
        <v>27.666</v>
      </c>
      <c r="N20" s="262"/>
      <c r="O20" s="182"/>
      <c r="P20" s="183"/>
      <c r="Q20" s="183"/>
      <c r="R20" s="183"/>
      <c r="S20" s="183"/>
      <c r="T20" s="184"/>
    </row>
    <row r="21" spans="1:27" ht="23.1" customHeight="1" thickBot="1" x14ac:dyDescent="0.2">
      <c r="A21" s="558"/>
      <c r="B21" s="559"/>
      <c r="C21" s="562"/>
      <c r="D21" s="559"/>
      <c r="E21" s="562"/>
      <c r="F21" s="526"/>
      <c r="G21" s="68" t="s">
        <v>26</v>
      </c>
      <c r="H21" s="69">
        <f t="shared" ref="H21:M21" si="26">SUM(H5:H18)</f>
        <v>23.999000000000002</v>
      </c>
      <c r="I21" s="69">
        <f t="shared" si="26"/>
        <v>23.999000000000002</v>
      </c>
      <c r="J21" s="69">
        <f t="shared" si="26"/>
        <v>26.998999999999999</v>
      </c>
      <c r="K21" s="69">
        <f t="shared" si="26"/>
        <v>27.998999999999999</v>
      </c>
      <c r="L21" s="69">
        <f t="shared" si="26"/>
        <v>27.998999999999999</v>
      </c>
      <c r="M21" s="69">
        <f t="shared" si="26"/>
        <v>27.998999999999999</v>
      </c>
      <c r="N21" s="263"/>
      <c r="O21" s="196">
        <f>SUM(O5:O18)</f>
        <v>9.9999999999944578E-4</v>
      </c>
      <c r="P21" s="197">
        <f t="shared" ref="P21:T21" si="27">SUM(P5:P18)</f>
        <v>9.9999999999944578E-4</v>
      </c>
      <c r="Q21" s="197">
        <f t="shared" si="27"/>
        <v>9.9999999999944578E-4</v>
      </c>
      <c r="R21" s="197">
        <f t="shared" si="27"/>
        <v>9.9999999999944578E-4</v>
      </c>
      <c r="S21" s="197">
        <f t="shared" si="27"/>
        <v>9.9999999999944578E-4</v>
      </c>
      <c r="T21" s="198">
        <f t="shared" si="27"/>
        <v>9.9999999999944578E-4</v>
      </c>
    </row>
    <row r="22" spans="1:27" ht="23.1" customHeight="1" x14ac:dyDescent="0.15">
      <c r="A22" s="886">
        <v>8</v>
      </c>
      <c r="B22" s="892" t="s">
        <v>18</v>
      </c>
      <c r="C22" s="889" t="str">
        <f>年間行事!AI18</f>
        <v>朝</v>
      </c>
      <c r="D22" s="803" t="str">
        <f>年間行事!AH18</f>
        <v>たてわり遊び　</v>
      </c>
      <c r="E22" s="893"/>
      <c r="F22" s="894"/>
      <c r="G22" s="866"/>
      <c r="H22" s="264"/>
      <c r="I22" s="264"/>
      <c r="J22" s="264"/>
      <c r="K22" s="264"/>
      <c r="L22" s="264"/>
      <c r="M22" s="264"/>
      <c r="N22" s="803"/>
      <c r="O22" s="956">
        <f>V22-H22-H23</f>
        <v>0</v>
      </c>
      <c r="P22" s="954">
        <f t="shared" ref="P22:S22" si="28">W22-I22-I23</f>
        <v>0</v>
      </c>
      <c r="Q22" s="954">
        <f t="shared" si="28"/>
        <v>0</v>
      </c>
      <c r="R22" s="954">
        <f t="shared" si="28"/>
        <v>0</v>
      </c>
      <c r="S22" s="954">
        <f t="shared" si="28"/>
        <v>0</v>
      </c>
      <c r="T22" s="955">
        <f>AA22-M22-M23</f>
        <v>0</v>
      </c>
      <c r="V22">
        <v>5</v>
      </c>
      <c r="W22">
        <v>5</v>
      </c>
      <c r="X22">
        <v>5</v>
      </c>
      <c r="Y22">
        <v>6</v>
      </c>
      <c r="Z22">
        <v>6</v>
      </c>
      <c r="AA22">
        <v>6</v>
      </c>
    </row>
    <row r="23" spans="1:27" ht="23.1" customHeight="1" x14ac:dyDescent="0.15">
      <c r="A23" s="887"/>
      <c r="B23" s="888"/>
      <c r="C23" s="890"/>
      <c r="D23" s="804"/>
      <c r="E23" s="808"/>
      <c r="F23" s="810"/>
      <c r="G23" s="806"/>
      <c r="H23" s="250">
        <v>5</v>
      </c>
      <c r="I23" s="250">
        <v>5</v>
      </c>
      <c r="J23" s="250">
        <v>5</v>
      </c>
      <c r="K23" s="250">
        <v>6</v>
      </c>
      <c r="L23" s="250">
        <v>6</v>
      </c>
      <c r="M23" s="250">
        <v>6</v>
      </c>
      <c r="N23" s="804"/>
      <c r="O23" s="953"/>
      <c r="P23" s="949"/>
      <c r="Q23" s="949"/>
      <c r="R23" s="949"/>
      <c r="S23" s="949"/>
      <c r="T23" s="951"/>
    </row>
    <row r="24" spans="1:27" ht="23.1" customHeight="1" x14ac:dyDescent="0.15">
      <c r="A24" s="891">
        <v>9</v>
      </c>
      <c r="B24" s="888" t="s">
        <v>20</v>
      </c>
      <c r="C24" s="889">
        <f>年間行事!AI20</f>
        <v>0</v>
      </c>
      <c r="D24" s="803">
        <f>年間行事!AH20</f>
        <v>0</v>
      </c>
      <c r="E24" s="807"/>
      <c r="F24" s="809"/>
      <c r="G24" s="805"/>
      <c r="H24" s="253"/>
      <c r="I24" s="253"/>
      <c r="J24" s="253"/>
      <c r="K24" s="253">
        <v>2</v>
      </c>
      <c r="L24" s="253"/>
      <c r="M24" s="253"/>
      <c r="N24" s="814"/>
      <c r="O24" s="952">
        <f t="shared" ref="O24" si="29">V24-H24-H25</f>
        <v>0</v>
      </c>
      <c r="P24" s="948">
        <f t="shared" ref="P24" si="30">W24-I24-I25</f>
        <v>0</v>
      </c>
      <c r="Q24" s="948">
        <f t="shared" ref="Q24" si="31">X24-J24-J25</f>
        <v>0</v>
      </c>
      <c r="R24" s="948">
        <f t="shared" ref="R24" si="32">Y24-K24-K25</f>
        <v>0</v>
      </c>
      <c r="S24" s="948">
        <f t="shared" ref="S24" si="33">Z24-L24-L25</f>
        <v>0</v>
      </c>
      <c r="T24" s="950">
        <f t="shared" ref="T24" si="34">AA24-M24-M25</f>
        <v>0</v>
      </c>
      <c r="V24">
        <v>5</v>
      </c>
      <c r="W24">
        <v>5</v>
      </c>
      <c r="X24">
        <v>6</v>
      </c>
      <c r="Y24">
        <v>6</v>
      </c>
      <c r="Z24">
        <v>6</v>
      </c>
      <c r="AA24">
        <v>6</v>
      </c>
    </row>
    <row r="25" spans="1:27" ht="23.1" customHeight="1" x14ac:dyDescent="0.15">
      <c r="A25" s="887"/>
      <c r="B25" s="888"/>
      <c r="C25" s="890"/>
      <c r="D25" s="804"/>
      <c r="E25" s="808"/>
      <c r="F25" s="810"/>
      <c r="G25" s="806"/>
      <c r="H25" s="254">
        <v>5</v>
      </c>
      <c r="I25" s="254">
        <v>5</v>
      </c>
      <c r="J25" s="254">
        <v>6</v>
      </c>
      <c r="K25" s="254">
        <v>4</v>
      </c>
      <c r="L25" s="254">
        <v>6</v>
      </c>
      <c r="M25" s="254">
        <v>6</v>
      </c>
      <c r="N25" s="804"/>
      <c r="O25" s="953"/>
      <c r="P25" s="949"/>
      <c r="Q25" s="949"/>
      <c r="R25" s="949"/>
      <c r="S25" s="949"/>
      <c r="T25" s="951"/>
    </row>
    <row r="26" spans="1:27" ht="23.1" customHeight="1" x14ac:dyDescent="0.15">
      <c r="A26" s="886">
        <v>10</v>
      </c>
      <c r="B26" s="888" t="s">
        <v>21</v>
      </c>
      <c r="C26" s="889">
        <f>年間行事!AI22</f>
        <v>0</v>
      </c>
      <c r="D26" s="803" t="str">
        <f>年間行事!AH22</f>
        <v>４時間給食あり(教育会研究発表会のため)</v>
      </c>
      <c r="E26" s="807"/>
      <c r="F26" s="809"/>
      <c r="G26" s="805"/>
      <c r="H26" s="249"/>
      <c r="I26" s="249"/>
      <c r="J26" s="249"/>
      <c r="K26" s="249">
        <v>2</v>
      </c>
      <c r="L26" s="249"/>
      <c r="M26" s="249"/>
      <c r="N26" s="814"/>
      <c r="O26" s="952">
        <f t="shared" ref="O26" si="35">V26-H26-H27</f>
        <v>0</v>
      </c>
      <c r="P26" s="948">
        <f t="shared" ref="P26" si="36">W26-I26-I27</f>
        <v>0</v>
      </c>
      <c r="Q26" s="948">
        <f t="shared" ref="Q26" si="37">X26-J26-J27</f>
        <v>1</v>
      </c>
      <c r="R26" s="948">
        <f t="shared" ref="R26" si="38">Y26-K26-K27</f>
        <v>1</v>
      </c>
      <c r="S26" s="948">
        <f t="shared" ref="S26" si="39">Z26-L26-L27</f>
        <v>1</v>
      </c>
      <c r="T26" s="950">
        <f t="shared" ref="T26" si="40">AA26-M26-M27</f>
        <v>1</v>
      </c>
      <c r="V26">
        <v>4</v>
      </c>
      <c r="W26">
        <v>4</v>
      </c>
      <c r="X26">
        <v>5</v>
      </c>
      <c r="Y26">
        <v>5</v>
      </c>
      <c r="Z26">
        <v>5</v>
      </c>
      <c r="AA26">
        <v>5</v>
      </c>
    </row>
    <row r="27" spans="1:27" ht="23.1" customHeight="1" x14ac:dyDescent="0.15">
      <c r="A27" s="887"/>
      <c r="B27" s="888"/>
      <c r="C27" s="890"/>
      <c r="D27" s="804"/>
      <c r="E27" s="808"/>
      <c r="F27" s="810"/>
      <c r="G27" s="806"/>
      <c r="H27" s="250">
        <v>4</v>
      </c>
      <c r="I27" s="250">
        <v>4</v>
      </c>
      <c r="J27" s="250">
        <v>4</v>
      </c>
      <c r="K27" s="250">
        <v>2</v>
      </c>
      <c r="L27" s="250">
        <v>4</v>
      </c>
      <c r="M27" s="250">
        <v>4</v>
      </c>
      <c r="N27" s="804"/>
      <c r="O27" s="953"/>
      <c r="P27" s="949"/>
      <c r="Q27" s="949"/>
      <c r="R27" s="949"/>
      <c r="S27" s="949"/>
      <c r="T27" s="951"/>
    </row>
    <row r="28" spans="1:27" ht="23.1" customHeight="1" x14ac:dyDescent="0.15">
      <c r="A28" s="883">
        <v>11</v>
      </c>
      <c r="B28" s="884" t="s">
        <v>22</v>
      </c>
      <c r="C28" s="877">
        <f>年間行事!AI24</f>
        <v>0</v>
      </c>
      <c r="D28" s="796" t="str">
        <f>年間行事!AH24</f>
        <v>建国記念の日</v>
      </c>
      <c r="E28" s="879"/>
      <c r="F28" s="937"/>
      <c r="G28" s="864"/>
      <c r="H28" s="260"/>
      <c r="I28" s="260"/>
      <c r="J28" s="260"/>
      <c r="K28" s="260"/>
      <c r="L28" s="260"/>
      <c r="M28" s="260"/>
      <c r="N28" s="811"/>
      <c r="O28" s="966"/>
      <c r="P28" s="967"/>
      <c r="Q28" s="967"/>
      <c r="R28" s="967"/>
      <c r="S28" s="967"/>
      <c r="T28" s="968"/>
      <c r="V28">
        <v>5</v>
      </c>
      <c r="W28">
        <v>5</v>
      </c>
      <c r="X28">
        <v>6</v>
      </c>
      <c r="Y28">
        <v>6</v>
      </c>
      <c r="Z28">
        <v>6</v>
      </c>
      <c r="AA28">
        <v>6</v>
      </c>
    </row>
    <row r="29" spans="1:27" ht="23.1" customHeight="1" x14ac:dyDescent="0.15">
      <c r="A29" s="874"/>
      <c r="B29" s="884"/>
      <c r="C29" s="878"/>
      <c r="D29" s="797"/>
      <c r="E29" s="880"/>
      <c r="F29" s="917"/>
      <c r="G29" s="865"/>
      <c r="H29" s="259"/>
      <c r="I29" s="259"/>
      <c r="J29" s="259"/>
      <c r="K29" s="259"/>
      <c r="L29" s="259"/>
      <c r="M29" s="259"/>
      <c r="N29" s="797"/>
      <c r="O29" s="944"/>
      <c r="P29" s="942"/>
      <c r="Q29" s="942"/>
      <c r="R29" s="942"/>
      <c r="S29" s="942"/>
      <c r="T29" s="943"/>
    </row>
    <row r="30" spans="1:27" ht="23.1" customHeight="1" x14ac:dyDescent="0.15">
      <c r="A30" s="886">
        <v>12</v>
      </c>
      <c r="B30" s="888" t="s">
        <v>23</v>
      </c>
      <c r="C30" s="889">
        <f>年間行事!AI26</f>
        <v>0</v>
      </c>
      <c r="D30" s="803">
        <f>年間行事!AH26</f>
        <v>0</v>
      </c>
      <c r="E30" s="807"/>
      <c r="F30" s="809"/>
      <c r="G30" s="805"/>
      <c r="H30" s="249"/>
      <c r="I30" s="249"/>
      <c r="J30" s="249"/>
      <c r="K30" s="249">
        <v>2</v>
      </c>
      <c r="L30" s="249"/>
      <c r="M30" s="249"/>
      <c r="N30" s="814"/>
      <c r="O30" s="952">
        <f t="shared" ref="O30" si="41">V30-H30-H31</f>
        <v>0</v>
      </c>
      <c r="P30" s="948">
        <f t="shared" ref="P30" si="42">W30-I30-I31</f>
        <v>0</v>
      </c>
      <c r="Q30" s="948">
        <f t="shared" ref="Q30" si="43">X30-J30-J31</f>
        <v>0</v>
      </c>
      <c r="R30" s="948">
        <f t="shared" ref="R30" si="44">Y30-K30-K31</f>
        <v>0</v>
      </c>
      <c r="S30" s="948">
        <f t="shared" ref="S30" si="45">Z30-L30-L31</f>
        <v>0</v>
      </c>
      <c r="T30" s="950">
        <f t="shared" ref="T30" si="46">AA30-M30-M31</f>
        <v>0</v>
      </c>
      <c r="V30">
        <v>5</v>
      </c>
      <c r="W30">
        <v>5</v>
      </c>
      <c r="X30">
        <v>5</v>
      </c>
      <c r="Y30">
        <v>5</v>
      </c>
      <c r="Z30">
        <v>5</v>
      </c>
      <c r="AA30">
        <v>5</v>
      </c>
    </row>
    <row r="31" spans="1:27" ht="23.1" customHeight="1" x14ac:dyDescent="0.15">
      <c r="A31" s="887"/>
      <c r="B31" s="888"/>
      <c r="C31" s="890"/>
      <c r="D31" s="804"/>
      <c r="E31" s="808"/>
      <c r="F31" s="810"/>
      <c r="G31" s="806"/>
      <c r="H31" s="250">
        <v>5</v>
      </c>
      <c r="I31" s="250">
        <v>5</v>
      </c>
      <c r="J31" s="250">
        <v>5</v>
      </c>
      <c r="K31" s="250">
        <v>3</v>
      </c>
      <c r="L31" s="250">
        <v>5</v>
      </c>
      <c r="M31" s="250">
        <v>5</v>
      </c>
      <c r="N31" s="804"/>
      <c r="O31" s="953"/>
      <c r="P31" s="949"/>
      <c r="Q31" s="949"/>
      <c r="R31" s="949"/>
      <c r="S31" s="949"/>
      <c r="T31" s="951"/>
    </row>
    <row r="32" spans="1:27" ht="23.1" customHeight="1" x14ac:dyDescent="0.15">
      <c r="A32" s="891">
        <v>13</v>
      </c>
      <c r="B32" s="888" t="s">
        <v>16</v>
      </c>
      <c r="C32" s="889" t="str">
        <f>年間行事!AI28</f>
        <v>体</v>
      </c>
      <c r="D32" s="803" t="str">
        <f>年間行事!AH28</f>
        <v>学校公開日　委員会⑩
新1年入説 10歳を祝う会(4)</v>
      </c>
      <c r="E32" s="807"/>
      <c r="F32" s="895"/>
      <c r="G32" s="805"/>
      <c r="H32" s="249"/>
      <c r="I32" s="249"/>
      <c r="J32" s="249"/>
      <c r="K32" s="249"/>
      <c r="L32" s="249"/>
      <c r="M32" s="249"/>
      <c r="N32" s="814"/>
      <c r="O32" s="953"/>
      <c r="P32" s="949"/>
      <c r="Q32" s="949"/>
      <c r="R32" s="949"/>
      <c r="S32" s="949"/>
      <c r="T32" s="951"/>
      <c r="V32">
        <v>3</v>
      </c>
      <c r="W32">
        <v>3</v>
      </c>
      <c r="X32">
        <v>3</v>
      </c>
      <c r="Y32">
        <v>3</v>
      </c>
      <c r="Z32">
        <v>3</v>
      </c>
      <c r="AA32">
        <v>3</v>
      </c>
    </row>
    <row r="33" spans="1:27" ht="23.1" customHeight="1" x14ac:dyDescent="0.15">
      <c r="A33" s="887"/>
      <c r="B33" s="888"/>
      <c r="C33" s="890"/>
      <c r="D33" s="804"/>
      <c r="E33" s="808"/>
      <c r="F33" s="896"/>
      <c r="G33" s="806"/>
      <c r="H33" s="264">
        <v>3</v>
      </c>
      <c r="I33" s="264">
        <v>3</v>
      </c>
      <c r="J33" s="264">
        <v>3</v>
      </c>
      <c r="K33" s="264">
        <v>3</v>
      </c>
      <c r="L33" s="264">
        <v>3</v>
      </c>
      <c r="M33" s="264">
        <v>3</v>
      </c>
      <c r="N33" s="804"/>
      <c r="O33" s="953"/>
      <c r="P33" s="949"/>
      <c r="Q33" s="949"/>
      <c r="R33" s="949"/>
      <c r="S33" s="949"/>
      <c r="T33" s="951"/>
    </row>
    <row r="34" spans="1:27" ht="23.1" customHeight="1" x14ac:dyDescent="0.15">
      <c r="A34" s="873">
        <v>14</v>
      </c>
      <c r="B34" s="875" t="s">
        <v>17</v>
      </c>
      <c r="C34" s="877">
        <f>年間行事!AI30</f>
        <v>0</v>
      </c>
      <c r="D34" s="796">
        <f>年間行事!AH30</f>
        <v>0</v>
      </c>
      <c r="E34" s="879"/>
      <c r="F34" s="881"/>
      <c r="G34" s="864"/>
      <c r="H34" s="260"/>
      <c r="I34" s="260"/>
      <c r="J34" s="260"/>
      <c r="K34" s="260"/>
      <c r="L34" s="260"/>
      <c r="M34" s="260"/>
      <c r="N34" s="811"/>
      <c r="O34" s="944"/>
      <c r="P34" s="942"/>
      <c r="Q34" s="942"/>
      <c r="R34" s="942"/>
      <c r="S34" s="942"/>
      <c r="T34" s="943"/>
    </row>
    <row r="35" spans="1:27" ht="23.1" customHeight="1" thickBot="1" x14ac:dyDescent="0.2">
      <c r="A35" s="874"/>
      <c r="B35" s="876"/>
      <c r="C35" s="878"/>
      <c r="D35" s="797"/>
      <c r="E35" s="880"/>
      <c r="F35" s="882"/>
      <c r="G35" s="865"/>
      <c r="H35" s="259"/>
      <c r="I35" s="259"/>
      <c r="J35" s="259"/>
      <c r="K35" s="259"/>
      <c r="L35" s="259"/>
      <c r="M35" s="259"/>
      <c r="N35" s="797"/>
      <c r="O35" s="959"/>
      <c r="P35" s="957"/>
      <c r="Q35" s="957"/>
      <c r="R35" s="957"/>
      <c r="S35" s="957"/>
      <c r="T35" s="958"/>
    </row>
    <row r="36" spans="1:27" ht="23.1" customHeight="1" x14ac:dyDescent="0.15">
      <c r="A36" s="554">
        <v>2</v>
      </c>
      <c r="B36" s="555"/>
      <c r="C36" s="560" t="s">
        <v>38</v>
      </c>
      <c r="D36" s="555">
        <v>2</v>
      </c>
      <c r="E36" s="560" t="s">
        <v>39</v>
      </c>
      <c r="F36" s="524"/>
      <c r="G36" s="64" t="s">
        <v>24</v>
      </c>
      <c r="H36" s="65">
        <f t="shared" ref="H36:M37" si="47">SUM(H22,H24,H26,H28,H30,H32,H34)</f>
        <v>0</v>
      </c>
      <c r="I36" s="65">
        <f t="shared" si="47"/>
        <v>0</v>
      </c>
      <c r="J36" s="65">
        <f t="shared" si="47"/>
        <v>0</v>
      </c>
      <c r="K36" s="65">
        <f t="shared" si="47"/>
        <v>6</v>
      </c>
      <c r="L36" s="65">
        <f t="shared" si="47"/>
        <v>0</v>
      </c>
      <c r="M36" s="65">
        <f t="shared" si="47"/>
        <v>0</v>
      </c>
      <c r="N36" s="261"/>
      <c r="O36" s="304"/>
      <c r="P36" s="322"/>
      <c r="Q36" s="322"/>
      <c r="R36" s="322"/>
      <c r="S36" s="322"/>
      <c r="T36" s="323"/>
    </row>
    <row r="37" spans="1:27" ht="23.1" customHeight="1" x14ac:dyDescent="0.15">
      <c r="A37" s="556"/>
      <c r="B37" s="557"/>
      <c r="C37" s="561"/>
      <c r="D37" s="557"/>
      <c r="E37" s="561"/>
      <c r="F37" s="525"/>
      <c r="G37" s="66" t="s">
        <v>25</v>
      </c>
      <c r="H37" s="67">
        <f t="shared" si="47"/>
        <v>22</v>
      </c>
      <c r="I37" s="67">
        <f t="shared" si="47"/>
        <v>22</v>
      </c>
      <c r="J37" s="67">
        <f t="shared" si="47"/>
        <v>23</v>
      </c>
      <c r="K37" s="67">
        <f t="shared" si="47"/>
        <v>18</v>
      </c>
      <c r="L37" s="67">
        <f t="shared" si="47"/>
        <v>24</v>
      </c>
      <c r="M37" s="67">
        <f t="shared" si="47"/>
        <v>24</v>
      </c>
      <c r="N37" s="262"/>
      <c r="O37" s="182"/>
      <c r="P37" s="183"/>
      <c r="Q37" s="183"/>
      <c r="R37" s="183"/>
      <c r="S37" s="183"/>
      <c r="T37" s="184"/>
    </row>
    <row r="38" spans="1:27" ht="23.1" customHeight="1" thickBot="1" x14ac:dyDescent="0.2">
      <c r="A38" s="558"/>
      <c r="B38" s="559"/>
      <c r="C38" s="562"/>
      <c r="D38" s="559"/>
      <c r="E38" s="562"/>
      <c r="F38" s="526"/>
      <c r="G38" s="68" t="s">
        <v>26</v>
      </c>
      <c r="H38" s="69">
        <f t="shared" ref="H38:M38" si="48">SUM(H22:H35)</f>
        <v>22</v>
      </c>
      <c r="I38" s="69">
        <f t="shared" si="48"/>
        <v>22</v>
      </c>
      <c r="J38" s="69">
        <f t="shared" si="48"/>
        <v>23</v>
      </c>
      <c r="K38" s="69">
        <f t="shared" si="48"/>
        <v>24</v>
      </c>
      <c r="L38" s="69">
        <f t="shared" si="48"/>
        <v>24</v>
      </c>
      <c r="M38" s="69">
        <f t="shared" si="48"/>
        <v>24</v>
      </c>
      <c r="N38" s="263"/>
      <c r="O38" s="196">
        <f>SUM(O22:O35)</f>
        <v>0</v>
      </c>
      <c r="P38" s="197">
        <f t="shared" ref="P38:T38" si="49">SUM(P22:P35)</f>
        <v>0</v>
      </c>
      <c r="Q38" s="197">
        <f t="shared" si="49"/>
        <v>1</v>
      </c>
      <c r="R38" s="197">
        <f t="shared" si="49"/>
        <v>1</v>
      </c>
      <c r="S38" s="197">
        <f t="shared" si="49"/>
        <v>1</v>
      </c>
      <c r="T38" s="198">
        <f t="shared" si="49"/>
        <v>1</v>
      </c>
    </row>
    <row r="39" spans="1:27" ht="23.1" customHeight="1" x14ac:dyDescent="0.15">
      <c r="A39" s="886">
        <v>15</v>
      </c>
      <c r="B39" s="892" t="s">
        <v>18</v>
      </c>
      <c r="C39" s="889" t="str">
        <f>年間行事!AI32</f>
        <v>朝</v>
      </c>
      <c r="D39" s="803" t="str">
        <f>年間行事!AH32</f>
        <v>クラブ発表週間</v>
      </c>
      <c r="E39" s="893"/>
      <c r="F39" s="894"/>
      <c r="G39" s="866"/>
      <c r="H39" s="264"/>
      <c r="I39" s="264"/>
      <c r="J39" s="264"/>
      <c r="K39" s="264"/>
      <c r="L39" s="264"/>
      <c r="M39" s="264"/>
      <c r="N39" s="803"/>
      <c r="O39" s="956">
        <f>V39-H39-H40</f>
        <v>0</v>
      </c>
      <c r="P39" s="954">
        <f t="shared" ref="P39:T39" si="50">W39-I39-I40</f>
        <v>0</v>
      </c>
      <c r="Q39" s="954">
        <f t="shared" si="50"/>
        <v>0</v>
      </c>
      <c r="R39" s="954">
        <f t="shared" si="50"/>
        <v>0</v>
      </c>
      <c r="S39" s="954">
        <f t="shared" si="50"/>
        <v>0</v>
      </c>
      <c r="T39" s="955">
        <f t="shared" si="50"/>
        <v>0</v>
      </c>
      <c r="V39">
        <v>5</v>
      </c>
      <c r="W39">
        <v>5</v>
      </c>
      <c r="X39">
        <v>5</v>
      </c>
      <c r="Y39">
        <v>6</v>
      </c>
      <c r="Z39">
        <v>6</v>
      </c>
      <c r="AA39">
        <v>6</v>
      </c>
    </row>
    <row r="40" spans="1:27" ht="23.1" customHeight="1" x14ac:dyDescent="0.15">
      <c r="A40" s="887"/>
      <c r="B40" s="888"/>
      <c r="C40" s="890"/>
      <c r="D40" s="804"/>
      <c r="E40" s="808"/>
      <c r="F40" s="810"/>
      <c r="G40" s="806"/>
      <c r="H40" s="250">
        <v>5</v>
      </c>
      <c r="I40" s="250">
        <v>5</v>
      </c>
      <c r="J40" s="250">
        <v>5</v>
      </c>
      <c r="K40" s="250">
        <v>6</v>
      </c>
      <c r="L40" s="250">
        <v>6</v>
      </c>
      <c r="M40" s="250">
        <v>6</v>
      </c>
      <c r="N40" s="804"/>
      <c r="O40" s="953"/>
      <c r="P40" s="949"/>
      <c r="Q40" s="949"/>
      <c r="R40" s="949"/>
      <c r="S40" s="949"/>
      <c r="T40" s="951"/>
    </row>
    <row r="41" spans="1:27" ht="23.1" customHeight="1" x14ac:dyDescent="0.15">
      <c r="A41" s="891">
        <v>16</v>
      </c>
      <c r="B41" s="888" t="s">
        <v>20</v>
      </c>
      <c r="C41" s="889">
        <f>年間行事!AI34</f>
        <v>0</v>
      </c>
      <c r="D41" s="803">
        <f>年間行事!AH34</f>
        <v>0</v>
      </c>
      <c r="E41" s="807"/>
      <c r="F41" s="809"/>
      <c r="G41" s="805"/>
      <c r="H41" s="253"/>
      <c r="I41" s="253"/>
      <c r="J41" s="253"/>
      <c r="K41" s="253"/>
      <c r="L41" s="253"/>
      <c r="M41" s="253"/>
      <c r="N41" s="814"/>
      <c r="O41" s="952">
        <f t="shared" ref="O41" si="51">V41-H41-H42</f>
        <v>0</v>
      </c>
      <c r="P41" s="948">
        <f t="shared" ref="P41" si="52">W41-I41-I42</f>
        <v>0</v>
      </c>
      <c r="Q41" s="948">
        <f t="shared" ref="Q41" si="53">X41-J41-J42</f>
        <v>0</v>
      </c>
      <c r="R41" s="948">
        <f t="shared" ref="R41" si="54">Y41-K41-K42</f>
        <v>0</v>
      </c>
      <c r="S41" s="948">
        <f t="shared" ref="S41" si="55">Z41-L41-L42</f>
        <v>0</v>
      </c>
      <c r="T41" s="950">
        <f t="shared" ref="T41" si="56">AA41-M41-M42</f>
        <v>0</v>
      </c>
      <c r="V41">
        <v>5</v>
      </c>
      <c r="W41">
        <v>5</v>
      </c>
      <c r="X41">
        <v>6</v>
      </c>
      <c r="Y41">
        <v>6</v>
      </c>
      <c r="Z41">
        <v>6</v>
      </c>
      <c r="AA41">
        <v>6</v>
      </c>
    </row>
    <row r="42" spans="1:27" ht="23.1" customHeight="1" x14ac:dyDescent="0.15">
      <c r="A42" s="887"/>
      <c r="B42" s="888"/>
      <c r="C42" s="890"/>
      <c r="D42" s="804"/>
      <c r="E42" s="808"/>
      <c r="F42" s="810"/>
      <c r="G42" s="806"/>
      <c r="H42" s="254">
        <v>5</v>
      </c>
      <c r="I42" s="254">
        <v>5</v>
      </c>
      <c r="J42" s="254">
        <v>6</v>
      </c>
      <c r="K42" s="254">
        <v>6</v>
      </c>
      <c r="L42" s="254">
        <v>6</v>
      </c>
      <c r="M42" s="254">
        <v>6</v>
      </c>
      <c r="N42" s="804"/>
      <c r="O42" s="953"/>
      <c r="P42" s="949"/>
      <c r="Q42" s="949"/>
      <c r="R42" s="949"/>
      <c r="S42" s="949"/>
      <c r="T42" s="951"/>
    </row>
    <row r="43" spans="1:27" ht="23.1" customHeight="1" x14ac:dyDescent="0.15">
      <c r="A43" s="886">
        <v>17</v>
      </c>
      <c r="B43" s="888" t="s">
        <v>21</v>
      </c>
      <c r="C43" s="889">
        <f>年間行事!AI36</f>
        <v>0</v>
      </c>
      <c r="D43" s="803">
        <f>年間行事!AH36</f>
        <v>0</v>
      </c>
      <c r="E43" s="807"/>
      <c r="F43" s="809"/>
      <c r="G43" s="805"/>
      <c r="H43" s="249"/>
      <c r="I43" s="249"/>
      <c r="J43" s="249"/>
      <c r="K43" s="249"/>
      <c r="L43" s="249"/>
      <c r="M43" s="249"/>
      <c r="N43" s="814"/>
      <c r="O43" s="952">
        <f t="shared" ref="O43" si="57">V43-H43-H44</f>
        <v>0</v>
      </c>
      <c r="P43" s="948">
        <f t="shared" ref="P43" si="58">W43-I43-I44</f>
        <v>0</v>
      </c>
      <c r="Q43" s="948">
        <f t="shared" ref="Q43" si="59">X43-J43-J44</f>
        <v>0</v>
      </c>
      <c r="R43" s="948">
        <f t="shared" ref="R43" si="60">Y43-K43-K44</f>
        <v>0</v>
      </c>
      <c r="S43" s="948">
        <f t="shared" ref="S43" si="61">Z43-L43-L44</f>
        <v>0</v>
      </c>
      <c r="T43" s="950">
        <f t="shared" ref="T43" si="62">AA43-M43-M44</f>
        <v>0</v>
      </c>
      <c r="V43">
        <v>4</v>
      </c>
      <c r="W43">
        <v>4</v>
      </c>
      <c r="X43">
        <v>5</v>
      </c>
      <c r="Y43">
        <v>5</v>
      </c>
      <c r="Z43">
        <v>5</v>
      </c>
      <c r="AA43">
        <v>5</v>
      </c>
    </row>
    <row r="44" spans="1:27" ht="23.1" customHeight="1" x14ac:dyDescent="0.15">
      <c r="A44" s="887"/>
      <c r="B44" s="888"/>
      <c r="C44" s="890"/>
      <c r="D44" s="804"/>
      <c r="E44" s="808"/>
      <c r="F44" s="810"/>
      <c r="G44" s="806"/>
      <c r="H44" s="250">
        <v>4</v>
      </c>
      <c r="I44" s="250">
        <v>4</v>
      </c>
      <c r="J44" s="250">
        <v>5</v>
      </c>
      <c r="K44" s="250">
        <v>5</v>
      </c>
      <c r="L44" s="250">
        <v>5</v>
      </c>
      <c r="M44" s="250">
        <v>5</v>
      </c>
      <c r="N44" s="804"/>
      <c r="O44" s="953"/>
      <c r="P44" s="949"/>
      <c r="Q44" s="949"/>
      <c r="R44" s="949"/>
      <c r="S44" s="949"/>
      <c r="T44" s="951"/>
    </row>
    <row r="45" spans="1:27" ht="23.1" customHeight="1" x14ac:dyDescent="0.15">
      <c r="A45" s="891">
        <v>18</v>
      </c>
      <c r="B45" s="888" t="s">
        <v>22</v>
      </c>
      <c r="C45" s="889">
        <f>年間行事!AI38</f>
        <v>0</v>
      </c>
      <c r="D45" s="803">
        <f>年間行事!AH38</f>
        <v>0</v>
      </c>
      <c r="E45" s="807"/>
      <c r="F45" s="809"/>
      <c r="G45" s="805"/>
      <c r="H45" s="249"/>
      <c r="I45" s="249"/>
      <c r="J45" s="249"/>
      <c r="K45" s="249"/>
      <c r="L45" s="249"/>
      <c r="M45" s="249"/>
      <c r="N45" s="814"/>
      <c r="O45" s="952">
        <f t="shared" ref="O45" si="63">V45-H45-H46</f>
        <v>0</v>
      </c>
      <c r="P45" s="948">
        <f t="shared" ref="P45" si="64">W45-I45-I46</f>
        <v>0</v>
      </c>
      <c r="Q45" s="948">
        <f t="shared" ref="Q45" si="65">X45-J45-J46</f>
        <v>0</v>
      </c>
      <c r="R45" s="948">
        <f t="shared" ref="R45" si="66">Y45-K45-K46</f>
        <v>0</v>
      </c>
      <c r="S45" s="948">
        <f t="shared" ref="S45" si="67">Z45-L45-L46</f>
        <v>0</v>
      </c>
      <c r="T45" s="950">
        <f t="shared" ref="T45" si="68">AA45-M45-M46</f>
        <v>0</v>
      </c>
      <c r="V45">
        <v>5</v>
      </c>
      <c r="W45">
        <v>5</v>
      </c>
      <c r="X45">
        <v>6</v>
      </c>
      <c r="Y45">
        <v>6</v>
      </c>
      <c r="Z45">
        <v>6</v>
      </c>
      <c r="AA45">
        <v>6</v>
      </c>
    </row>
    <row r="46" spans="1:27" ht="23.1" customHeight="1" x14ac:dyDescent="0.15">
      <c r="A46" s="887"/>
      <c r="B46" s="888"/>
      <c r="C46" s="890"/>
      <c r="D46" s="804"/>
      <c r="E46" s="808"/>
      <c r="F46" s="810"/>
      <c r="G46" s="806"/>
      <c r="H46" s="250">
        <v>5</v>
      </c>
      <c r="I46" s="250">
        <v>5</v>
      </c>
      <c r="J46" s="250">
        <v>6</v>
      </c>
      <c r="K46" s="250">
        <v>6</v>
      </c>
      <c r="L46" s="250">
        <v>6</v>
      </c>
      <c r="M46" s="250">
        <v>6</v>
      </c>
      <c r="N46" s="804"/>
      <c r="O46" s="953"/>
      <c r="P46" s="949"/>
      <c r="Q46" s="949"/>
      <c r="R46" s="949"/>
      <c r="S46" s="949"/>
      <c r="T46" s="951"/>
    </row>
    <row r="47" spans="1:27" ht="23.1" customHeight="1" x14ac:dyDescent="0.15">
      <c r="A47" s="886">
        <v>19</v>
      </c>
      <c r="B47" s="888" t="s">
        <v>23</v>
      </c>
      <c r="C47" s="889">
        <f>年間行事!AI40</f>
        <v>0</v>
      </c>
      <c r="D47" s="803" t="str">
        <f>年間行事!AH40</f>
        <v>クラブ⑬</v>
      </c>
      <c r="E47" s="807"/>
      <c r="F47" s="809"/>
      <c r="G47" s="805"/>
      <c r="H47" s="249"/>
      <c r="I47" s="249"/>
      <c r="J47" s="249"/>
      <c r="K47" s="249"/>
      <c r="L47" s="249"/>
      <c r="M47" s="249"/>
      <c r="N47" s="814"/>
      <c r="O47" s="952">
        <f t="shared" ref="O47" si="69">V47-H47-H48</f>
        <v>0</v>
      </c>
      <c r="P47" s="948">
        <f t="shared" ref="P47" si="70">W47-I47-I48</f>
        <v>0</v>
      </c>
      <c r="Q47" s="948">
        <f t="shared" ref="Q47" si="71">X47-J47-J48</f>
        <v>0</v>
      </c>
      <c r="R47" s="948">
        <f t="shared" ref="R47" si="72">Y47-K47-K48</f>
        <v>0</v>
      </c>
      <c r="S47" s="948">
        <f t="shared" ref="S47" si="73">Z47-L47-L48</f>
        <v>0</v>
      </c>
      <c r="T47" s="950">
        <f t="shared" ref="T47" si="74">AA47-M47-M48</f>
        <v>0</v>
      </c>
      <c r="V47">
        <v>5</v>
      </c>
      <c r="W47">
        <v>5</v>
      </c>
      <c r="X47">
        <v>5</v>
      </c>
      <c r="Y47">
        <v>5</v>
      </c>
      <c r="Z47">
        <v>5</v>
      </c>
      <c r="AA47">
        <v>5</v>
      </c>
    </row>
    <row r="48" spans="1:27" ht="23.1" customHeight="1" x14ac:dyDescent="0.15">
      <c r="A48" s="887"/>
      <c r="B48" s="888"/>
      <c r="C48" s="890"/>
      <c r="D48" s="804"/>
      <c r="E48" s="808"/>
      <c r="F48" s="810"/>
      <c r="G48" s="806"/>
      <c r="H48" s="250">
        <v>5</v>
      </c>
      <c r="I48" s="250">
        <v>5</v>
      </c>
      <c r="J48" s="250">
        <v>5</v>
      </c>
      <c r="K48" s="250">
        <v>5</v>
      </c>
      <c r="L48" s="250">
        <v>5</v>
      </c>
      <c r="M48" s="250">
        <v>5</v>
      </c>
      <c r="N48" s="804"/>
      <c r="O48" s="953"/>
      <c r="P48" s="949"/>
      <c r="Q48" s="949"/>
      <c r="R48" s="949"/>
      <c r="S48" s="949"/>
      <c r="T48" s="951"/>
    </row>
    <row r="49" spans="1:27" ht="23.1" customHeight="1" x14ac:dyDescent="0.15">
      <c r="A49" s="883">
        <v>20</v>
      </c>
      <c r="B49" s="884" t="s">
        <v>16</v>
      </c>
      <c r="C49" s="877">
        <f>年間行事!AI42</f>
        <v>0</v>
      </c>
      <c r="D49" s="796">
        <f>年間行事!AH42</f>
        <v>0</v>
      </c>
      <c r="E49" s="879"/>
      <c r="F49" s="881"/>
      <c r="G49" s="864"/>
      <c r="H49" s="260"/>
      <c r="I49" s="260"/>
      <c r="J49" s="260"/>
      <c r="K49" s="260"/>
      <c r="L49" s="260"/>
      <c r="M49" s="260"/>
      <c r="N49" s="811"/>
      <c r="O49" s="944"/>
      <c r="P49" s="942"/>
      <c r="Q49" s="942"/>
      <c r="R49" s="942"/>
      <c r="S49" s="942"/>
      <c r="T49" s="943"/>
      <c r="V49">
        <v>3</v>
      </c>
      <c r="W49">
        <v>3</v>
      </c>
      <c r="X49">
        <v>3</v>
      </c>
      <c r="Y49">
        <v>3</v>
      </c>
      <c r="Z49">
        <v>3</v>
      </c>
      <c r="AA49">
        <v>3</v>
      </c>
    </row>
    <row r="50" spans="1:27" ht="23.1" customHeight="1" x14ac:dyDescent="0.15">
      <c r="A50" s="874"/>
      <c r="B50" s="884"/>
      <c r="C50" s="878"/>
      <c r="D50" s="797"/>
      <c r="E50" s="880"/>
      <c r="F50" s="885"/>
      <c r="G50" s="865"/>
      <c r="H50" s="258"/>
      <c r="I50" s="258"/>
      <c r="J50" s="258"/>
      <c r="K50" s="258"/>
      <c r="L50" s="258"/>
      <c r="M50" s="258"/>
      <c r="N50" s="797"/>
      <c r="O50" s="944"/>
      <c r="P50" s="942"/>
      <c r="Q50" s="942"/>
      <c r="R50" s="942"/>
      <c r="S50" s="942"/>
      <c r="T50" s="943"/>
    </row>
    <row r="51" spans="1:27" ht="23.1" customHeight="1" x14ac:dyDescent="0.15">
      <c r="A51" s="873">
        <v>21</v>
      </c>
      <c r="B51" s="875" t="s">
        <v>17</v>
      </c>
      <c r="C51" s="877">
        <f>年間行事!AI44</f>
        <v>0</v>
      </c>
      <c r="D51" s="796">
        <f>年間行事!AH44</f>
        <v>0</v>
      </c>
      <c r="E51" s="879"/>
      <c r="F51" s="881"/>
      <c r="G51" s="864"/>
      <c r="H51" s="260"/>
      <c r="I51" s="260"/>
      <c r="J51" s="260"/>
      <c r="K51" s="260"/>
      <c r="L51" s="260"/>
      <c r="M51" s="260"/>
      <c r="N51" s="811"/>
      <c r="O51" s="944"/>
      <c r="P51" s="942"/>
      <c r="Q51" s="942"/>
      <c r="R51" s="942"/>
      <c r="S51" s="942"/>
      <c r="T51" s="943"/>
    </row>
    <row r="52" spans="1:27" ht="23.1" customHeight="1" thickBot="1" x14ac:dyDescent="0.2">
      <c r="A52" s="874"/>
      <c r="B52" s="876"/>
      <c r="C52" s="878"/>
      <c r="D52" s="797"/>
      <c r="E52" s="880"/>
      <c r="F52" s="882"/>
      <c r="G52" s="865"/>
      <c r="H52" s="259"/>
      <c r="I52" s="259"/>
      <c r="J52" s="259"/>
      <c r="K52" s="259"/>
      <c r="L52" s="259"/>
      <c r="M52" s="259"/>
      <c r="N52" s="797"/>
      <c r="O52" s="959"/>
      <c r="P52" s="957"/>
      <c r="Q52" s="957"/>
      <c r="R52" s="957"/>
      <c r="S52" s="957"/>
      <c r="T52" s="958"/>
    </row>
    <row r="53" spans="1:27" ht="23.1" customHeight="1" x14ac:dyDescent="0.15">
      <c r="A53" s="554">
        <v>2</v>
      </c>
      <c r="B53" s="555"/>
      <c r="C53" s="560" t="s">
        <v>38</v>
      </c>
      <c r="D53" s="555">
        <v>3</v>
      </c>
      <c r="E53" s="560" t="s">
        <v>39</v>
      </c>
      <c r="F53" s="524"/>
      <c r="G53" s="64" t="s">
        <v>24</v>
      </c>
      <c r="H53" s="65">
        <f t="shared" ref="H53:M54" si="75">SUM(H39,H41,H43,H45,H47,H49,H51)</f>
        <v>0</v>
      </c>
      <c r="I53" s="65">
        <f t="shared" si="75"/>
        <v>0</v>
      </c>
      <c r="J53" s="65">
        <f t="shared" si="75"/>
        <v>0</v>
      </c>
      <c r="K53" s="65">
        <f t="shared" si="75"/>
        <v>0</v>
      </c>
      <c r="L53" s="65">
        <f t="shared" si="75"/>
        <v>0</v>
      </c>
      <c r="M53" s="65">
        <f t="shared" si="75"/>
        <v>0</v>
      </c>
      <c r="N53" s="261"/>
      <c r="O53" s="304"/>
      <c r="P53" s="322"/>
      <c r="Q53" s="322"/>
      <c r="R53" s="322"/>
      <c r="S53" s="322"/>
      <c r="T53" s="323"/>
    </row>
    <row r="54" spans="1:27" ht="23.1" customHeight="1" x14ac:dyDescent="0.15">
      <c r="A54" s="556"/>
      <c r="B54" s="557"/>
      <c r="C54" s="561"/>
      <c r="D54" s="557"/>
      <c r="E54" s="561"/>
      <c r="F54" s="525"/>
      <c r="G54" s="66" t="s">
        <v>25</v>
      </c>
      <c r="H54" s="67">
        <f t="shared" si="75"/>
        <v>24</v>
      </c>
      <c r="I54" s="67">
        <f t="shared" si="75"/>
        <v>24</v>
      </c>
      <c r="J54" s="67">
        <f t="shared" si="75"/>
        <v>27</v>
      </c>
      <c r="K54" s="67">
        <f t="shared" si="75"/>
        <v>28</v>
      </c>
      <c r="L54" s="67">
        <f t="shared" si="75"/>
        <v>28</v>
      </c>
      <c r="M54" s="67">
        <f t="shared" si="75"/>
        <v>28</v>
      </c>
      <c r="N54" s="262"/>
      <c r="O54" s="182"/>
      <c r="P54" s="183"/>
      <c r="Q54" s="183"/>
      <c r="R54" s="183"/>
      <c r="S54" s="183"/>
      <c r="T54" s="184"/>
    </row>
    <row r="55" spans="1:27" ht="23.1" customHeight="1" thickBot="1" x14ac:dyDescent="0.2">
      <c r="A55" s="558"/>
      <c r="B55" s="559"/>
      <c r="C55" s="562"/>
      <c r="D55" s="559"/>
      <c r="E55" s="562"/>
      <c r="F55" s="526"/>
      <c r="G55" s="68" t="s">
        <v>26</v>
      </c>
      <c r="H55" s="69">
        <f t="shared" ref="H55:M55" si="76">SUM(H39:H52)</f>
        <v>24</v>
      </c>
      <c r="I55" s="69">
        <f t="shared" si="76"/>
        <v>24</v>
      </c>
      <c r="J55" s="69">
        <f t="shared" si="76"/>
        <v>27</v>
      </c>
      <c r="K55" s="69">
        <f t="shared" si="76"/>
        <v>28</v>
      </c>
      <c r="L55" s="69">
        <f t="shared" si="76"/>
        <v>28</v>
      </c>
      <c r="M55" s="69">
        <f t="shared" si="76"/>
        <v>28</v>
      </c>
      <c r="N55" s="263"/>
      <c r="O55" s="196">
        <f>SUM(O39:O52)</f>
        <v>0</v>
      </c>
      <c r="P55" s="197">
        <f t="shared" ref="P55:T55" si="77">SUM(P39:P52)</f>
        <v>0</v>
      </c>
      <c r="Q55" s="197">
        <f t="shared" si="77"/>
        <v>0</v>
      </c>
      <c r="R55" s="197">
        <f t="shared" si="77"/>
        <v>0</v>
      </c>
      <c r="S55" s="197">
        <f t="shared" si="77"/>
        <v>0</v>
      </c>
      <c r="T55" s="198">
        <f t="shared" si="77"/>
        <v>0</v>
      </c>
    </row>
    <row r="56" spans="1:27" ht="23.1" customHeight="1" x14ac:dyDescent="0.15">
      <c r="A56" s="886">
        <v>22</v>
      </c>
      <c r="B56" s="892" t="s">
        <v>18</v>
      </c>
      <c r="C56" s="889">
        <f>年間行事!AI46</f>
        <v>0</v>
      </c>
      <c r="D56" s="803">
        <f>年間行事!AH46</f>
        <v>0</v>
      </c>
      <c r="E56" s="893"/>
      <c r="F56" s="894"/>
      <c r="G56" s="866"/>
      <c r="H56" s="264"/>
      <c r="I56" s="264"/>
      <c r="J56" s="264"/>
      <c r="K56" s="264"/>
      <c r="L56" s="264"/>
      <c r="M56" s="264"/>
      <c r="N56" s="803"/>
      <c r="O56" s="956">
        <f>V56-H56-H57</f>
        <v>0</v>
      </c>
      <c r="P56" s="954">
        <f t="shared" ref="P56:T56" si="78">W56-I56-I57</f>
        <v>0</v>
      </c>
      <c r="Q56" s="954">
        <f t="shared" si="78"/>
        <v>0</v>
      </c>
      <c r="R56" s="954">
        <f t="shared" si="78"/>
        <v>0</v>
      </c>
      <c r="S56" s="954">
        <f t="shared" si="78"/>
        <v>0</v>
      </c>
      <c r="T56" s="955">
        <f t="shared" si="78"/>
        <v>0</v>
      </c>
      <c r="V56">
        <v>5</v>
      </c>
      <c r="W56">
        <v>5</v>
      </c>
      <c r="X56">
        <v>5</v>
      </c>
      <c r="Y56">
        <v>6</v>
      </c>
      <c r="Z56">
        <v>6</v>
      </c>
      <c r="AA56">
        <v>6</v>
      </c>
    </row>
    <row r="57" spans="1:27" ht="23.1" customHeight="1" x14ac:dyDescent="0.15">
      <c r="A57" s="887"/>
      <c r="B57" s="888"/>
      <c r="C57" s="890"/>
      <c r="D57" s="804"/>
      <c r="E57" s="808"/>
      <c r="F57" s="810"/>
      <c r="G57" s="806"/>
      <c r="H57" s="250">
        <v>5</v>
      </c>
      <c r="I57" s="250">
        <v>5</v>
      </c>
      <c r="J57" s="250">
        <v>5</v>
      </c>
      <c r="K57" s="250">
        <v>6</v>
      </c>
      <c r="L57" s="250">
        <v>6</v>
      </c>
      <c r="M57" s="250">
        <v>6</v>
      </c>
      <c r="N57" s="804"/>
      <c r="O57" s="953"/>
      <c r="P57" s="949"/>
      <c r="Q57" s="949"/>
      <c r="R57" s="949"/>
      <c r="S57" s="949"/>
      <c r="T57" s="951"/>
    </row>
    <row r="58" spans="1:27" ht="23.1" customHeight="1" x14ac:dyDescent="0.15">
      <c r="A58" s="883">
        <v>23</v>
      </c>
      <c r="B58" s="884" t="s">
        <v>20</v>
      </c>
      <c r="C58" s="877">
        <f>年間行事!AI48</f>
        <v>0</v>
      </c>
      <c r="D58" s="796" t="str">
        <f>年間行事!AH48</f>
        <v>天皇誕生日</v>
      </c>
      <c r="E58" s="879"/>
      <c r="F58" s="937"/>
      <c r="G58" s="864"/>
      <c r="H58" s="281"/>
      <c r="I58" s="281"/>
      <c r="J58" s="281"/>
      <c r="K58" s="281"/>
      <c r="L58" s="281"/>
      <c r="M58" s="281"/>
      <c r="N58" s="811"/>
      <c r="O58" s="966"/>
      <c r="P58" s="967"/>
      <c r="Q58" s="967"/>
      <c r="R58" s="967"/>
      <c r="S58" s="967"/>
      <c r="T58" s="968"/>
      <c r="V58">
        <v>5</v>
      </c>
      <c r="W58">
        <v>5</v>
      </c>
      <c r="X58">
        <v>6</v>
      </c>
      <c r="Y58">
        <v>6</v>
      </c>
      <c r="Z58">
        <v>6</v>
      </c>
      <c r="AA58">
        <v>6</v>
      </c>
    </row>
    <row r="59" spans="1:27" ht="23.1" customHeight="1" x14ac:dyDescent="0.15">
      <c r="A59" s="874"/>
      <c r="B59" s="884"/>
      <c r="C59" s="878"/>
      <c r="D59" s="797"/>
      <c r="E59" s="880"/>
      <c r="F59" s="917"/>
      <c r="G59" s="865"/>
      <c r="H59" s="282"/>
      <c r="I59" s="282"/>
      <c r="J59" s="282"/>
      <c r="K59" s="282"/>
      <c r="L59" s="282"/>
      <c r="M59" s="282"/>
      <c r="N59" s="797"/>
      <c r="O59" s="944"/>
      <c r="P59" s="942"/>
      <c r="Q59" s="942"/>
      <c r="R59" s="942"/>
      <c r="S59" s="942"/>
      <c r="T59" s="943"/>
    </row>
    <row r="60" spans="1:27" ht="23.1" customHeight="1" x14ac:dyDescent="0.15">
      <c r="A60" s="886">
        <v>24</v>
      </c>
      <c r="B60" s="888" t="s">
        <v>21</v>
      </c>
      <c r="C60" s="889">
        <f>年間行事!AI50</f>
        <v>0</v>
      </c>
      <c r="D60" s="803" t="str">
        <f>年間行事!AH50</f>
        <v xml:space="preserve">保護者会(456)14:30～
</v>
      </c>
      <c r="E60" s="807"/>
      <c r="F60" s="809"/>
      <c r="G60" s="805"/>
      <c r="H60" s="249"/>
      <c r="I60" s="249"/>
      <c r="J60" s="249"/>
      <c r="K60" s="249"/>
      <c r="L60" s="249"/>
      <c r="M60" s="249"/>
      <c r="N60" s="814"/>
      <c r="O60" s="952">
        <f t="shared" ref="O60" si="79">V60-H60-H61</f>
        <v>0</v>
      </c>
      <c r="P60" s="948">
        <f t="shared" ref="P60" si="80">W60-I60-I61</f>
        <v>0</v>
      </c>
      <c r="Q60" s="948">
        <f t="shared" ref="Q60" si="81">X60-J60-J61</f>
        <v>0</v>
      </c>
      <c r="R60" s="948">
        <f t="shared" ref="R60" si="82">Y60-K60-K61</f>
        <v>0</v>
      </c>
      <c r="S60" s="948">
        <f t="shared" ref="S60" si="83">Z60-L60-L61</f>
        <v>0</v>
      </c>
      <c r="T60" s="950">
        <f t="shared" ref="T60" si="84">AA60-M60-M61</f>
        <v>0</v>
      </c>
      <c r="V60">
        <v>4</v>
      </c>
      <c r="W60">
        <v>4</v>
      </c>
      <c r="X60">
        <v>5</v>
      </c>
      <c r="Y60">
        <v>5</v>
      </c>
      <c r="Z60">
        <v>5</v>
      </c>
      <c r="AA60">
        <v>5</v>
      </c>
    </row>
    <row r="61" spans="1:27" ht="23.1" customHeight="1" x14ac:dyDescent="0.15">
      <c r="A61" s="887"/>
      <c r="B61" s="888"/>
      <c r="C61" s="890"/>
      <c r="D61" s="804"/>
      <c r="E61" s="808"/>
      <c r="F61" s="810"/>
      <c r="G61" s="806"/>
      <c r="H61" s="250">
        <v>4</v>
      </c>
      <c r="I61" s="250">
        <v>4</v>
      </c>
      <c r="J61" s="250">
        <v>5</v>
      </c>
      <c r="K61" s="250">
        <v>5</v>
      </c>
      <c r="L61" s="250">
        <v>5</v>
      </c>
      <c r="M61" s="250">
        <v>5</v>
      </c>
      <c r="N61" s="804"/>
      <c r="O61" s="953"/>
      <c r="P61" s="949"/>
      <c r="Q61" s="949"/>
      <c r="R61" s="949"/>
      <c r="S61" s="949"/>
      <c r="T61" s="951"/>
    </row>
    <row r="62" spans="1:27" ht="23.1" customHeight="1" x14ac:dyDescent="0.15">
      <c r="A62" s="891">
        <v>25</v>
      </c>
      <c r="B62" s="888" t="s">
        <v>22</v>
      </c>
      <c r="C62" s="889">
        <f>年間行事!AI52</f>
        <v>0</v>
      </c>
      <c r="D62" s="803">
        <f>年間行事!AH52</f>
        <v>0</v>
      </c>
      <c r="E62" s="807"/>
      <c r="F62" s="809"/>
      <c r="G62" s="805"/>
      <c r="H62" s="249"/>
      <c r="I62" s="249"/>
      <c r="J62" s="249"/>
      <c r="K62" s="249"/>
      <c r="L62" s="249"/>
      <c r="M62" s="249"/>
      <c r="N62" s="814"/>
      <c r="O62" s="952">
        <f t="shared" ref="O62" si="85">V62-H62-H63</f>
        <v>0</v>
      </c>
      <c r="P62" s="948">
        <f t="shared" ref="P62" si="86">W62-I62-I63</f>
        <v>0</v>
      </c>
      <c r="Q62" s="948">
        <f t="shared" ref="Q62" si="87">X62-J62-J63</f>
        <v>0</v>
      </c>
      <c r="R62" s="948">
        <f t="shared" ref="R62" si="88">Y62-K62-K63</f>
        <v>0</v>
      </c>
      <c r="S62" s="948">
        <f t="shared" ref="S62" si="89">Z62-L62-L63</f>
        <v>0</v>
      </c>
      <c r="T62" s="950">
        <f t="shared" ref="T62" si="90">AA62-M62-M63</f>
        <v>0</v>
      </c>
      <c r="V62">
        <v>5</v>
      </c>
      <c r="W62">
        <v>5</v>
      </c>
      <c r="X62">
        <v>6</v>
      </c>
      <c r="Y62">
        <v>6</v>
      </c>
      <c r="Z62">
        <v>6</v>
      </c>
      <c r="AA62">
        <v>6</v>
      </c>
    </row>
    <row r="63" spans="1:27" ht="23.1" customHeight="1" x14ac:dyDescent="0.15">
      <c r="A63" s="887"/>
      <c r="B63" s="888"/>
      <c r="C63" s="890"/>
      <c r="D63" s="804"/>
      <c r="E63" s="808"/>
      <c r="F63" s="810"/>
      <c r="G63" s="806"/>
      <c r="H63" s="250">
        <v>5</v>
      </c>
      <c r="I63" s="250">
        <v>5</v>
      </c>
      <c r="J63" s="250">
        <v>6</v>
      </c>
      <c r="K63" s="250">
        <v>6</v>
      </c>
      <c r="L63" s="250">
        <v>6</v>
      </c>
      <c r="M63" s="250">
        <v>6</v>
      </c>
      <c r="N63" s="804"/>
      <c r="O63" s="953"/>
      <c r="P63" s="949"/>
      <c r="Q63" s="949"/>
      <c r="R63" s="949"/>
      <c r="S63" s="949"/>
      <c r="T63" s="951"/>
    </row>
    <row r="64" spans="1:27" ht="23.1" customHeight="1" x14ac:dyDescent="0.15">
      <c r="A64" s="886">
        <v>26</v>
      </c>
      <c r="B64" s="888" t="s">
        <v>23</v>
      </c>
      <c r="C64" s="889" t="str">
        <f>年間行事!AI54</f>
        <v>音</v>
      </c>
      <c r="D64" s="803" t="str">
        <f>年間行事!AH54</f>
        <v>６年生を送る会　たてわり交流給食　※１～５年のみ音楽朝会歌練習</v>
      </c>
      <c r="E64" s="807"/>
      <c r="F64" s="809"/>
      <c r="G64" s="805"/>
      <c r="H64" s="249"/>
      <c r="I64" s="249"/>
      <c r="J64" s="249"/>
      <c r="K64" s="249"/>
      <c r="L64" s="249"/>
      <c r="M64" s="249"/>
      <c r="N64" s="814"/>
      <c r="O64" s="952">
        <f t="shared" ref="O64" si="91">V64-H64-H65</f>
        <v>0</v>
      </c>
      <c r="P64" s="948">
        <f t="shared" ref="P64" si="92">W64-I64-I65</f>
        <v>0</v>
      </c>
      <c r="Q64" s="948">
        <f t="shared" ref="Q64" si="93">X64-J64-J65</f>
        <v>0</v>
      </c>
      <c r="R64" s="948">
        <f t="shared" ref="R64" si="94">Y64-K64-K65</f>
        <v>0</v>
      </c>
      <c r="S64" s="948">
        <f t="shared" ref="S64" si="95">Z64-L64-L65</f>
        <v>0</v>
      </c>
      <c r="T64" s="950">
        <f t="shared" ref="T64" si="96">AA64-M64-M65</f>
        <v>0</v>
      </c>
      <c r="V64">
        <v>5</v>
      </c>
      <c r="W64">
        <v>5</v>
      </c>
      <c r="X64">
        <v>5</v>
      </c>
      <c r="Y64">
        <v>5</v>
      </c>
      <c r="Z64">
        <v>5</v>
      </c>
      <c r="AA64">
        <v>5</v>
      </c>
    </row>
    <row r="65" spans="1:27" ht="23.1" customHeight="1" x14ac:dyDescent="0.15">
      <c r="A65" s="887"/>
      <c r="B65" s="888"/>
      <c r="C65" s="890"/>
      <c r="D65" s="804"/>
      <c r="E65" s="808"/>
      <c r="F65" s="810"/>
      <c r="G65" s="806"/>
      <c r="H65" s="250">
        <v>5</v>
      </c>
      <c r="I65" s="250">
        <v>5</v>
      </c>
      <c r="J65" s="250">
        <v>5</v>
      </c>
      <c r="K65" s="250">
        <v>5</v>
      </c>
      <c r="L65" s="250">
        <v>5</v>
      </c>
      <c r="M65" s="250">
        <v>5</v>
      </c>
      <c r="N65" s="804"/>
      <c r="O65" s="953"/>
      <c r="P65" s="949"/>
      <c r="Q65" s="949"/>
      <c r="R65" s="949"/>
      <c r="S65" s="949"/>
      <c r="T65" s="951"/>
    </row>
    <row r="66" spans="1:27" ht="17.100000000000001" customHeight="1" x14ac:dyDescent="0.15">
      <c r="A66" s="883">
        <v>27</v>
      </c>
      <c r="B66" s="884" t="s">
        <v>16</v>
      </c>
      <c r="C66" s="877">
        <f>年間行事!AI56</f>
        <v>0</v>
      </c>
      <c r="D66" s="796">
        <f>年間行事!AH56</f>
        <v>0</v>
      </c>
      <c r="E66" s="879"/>
      <c r="F66" s="881"/>
      <c r="G66" s="864"/>
      <c r="H66" s="260"/>
      <c r="I66" s="260"/>
      <c r="J66" s="260"/>
      <c r="K66" s="260"/>
      <c r="L66" s="260"/>
      <c r="M66" s="260"/>
      <c r="N66" s="811"/>
      <c r="O66" s="944"/>
      <c r="P66" s="942"/>
      <c r="Q66" s="942"/>
      <c r="R66" s="942"/>
      <c r="S66" s="942"/>
      <c r="T66" s="943"/>
      <c r="V66">
        <v>3</v>
      </c>
      <c r="W66">
        <v>3</v>
      </c>
      <c r="X66">
        <v>3</v>
      </c>
      <c r="Y66">
        <v>3</v>
      </c>
      <c r="Z66">
        <v>3</v>
      </c>
      <c r="AA66">
        <v>3</v>
      </c>
    </row>
    <row r="67" spans="1:27" ht="17.100000000000001" customHeight="1" x14ac:dyDescent="0.15">
      <c r="A67" s="874"/>
      <c r="B67" s="884"/>
      <c r="C67" s="878"/>
      <c r="D67" s="797"/>
      <c r="E67" s="880"/>
      <c r="F67" s="885"/>
      <c r="G67" s="865"/>
      <c r="H67" s="258"/>
      <c r="I67" s="258"/>
      <c r="J67" s="258"/>
      <c r="K67" s="258"/>
      <c r="L67" s="258"/>
      <c r="M67" s="258"/>
      <c r="N67" s="797"/>
      <c r="O67" s="944"/>
      <c r="P67" s="942"/>
      <c r="Q67" s="942"/>
      <c r="R67" s="942"/>
      <c r="S67" s="942"/>
      <c r="T67" s="943"/>
    </row>
    <row r="68" spans="1:27" ht="17.100000000000001" customHeight="1" x14ac:dyDescent="0.15">
      <c r="A68" s="873">
        <v>28</v>
      </c>
      <c r="B68" s="875" t="s">
        <v>17</v>
      </c>
      <c r="C68" s="877">
        <f>年間行事!AI58</f>
        <v>0</v>
      </c>
      <c r="D68" s="796">
        <f>年間行事!AH58</f>
        <v>0</v>
      </c>
      <c r="E68" s="879"/>
      <c r="F68" s="881"/>
      <c r="G68" s="864"/>
      <c r="H68" s="260"/>
      <c r="I68" s="260"/>
      <c r="J68" s="260"/>
      <c r="K68" s="260"/>
      <c r="L68" s="260"/>
      <c r="M68" s="260"/>
      <c r="N68" s="811"/>
      <c r="O68" s="944"/>
      <c r="P68" s="942"/>
      <c r="Q68" s="942"/>
      <c r="R68" s="942"/>
      <c r="S68" s="942"/>
      <c r="T68" s="943"/>
    </row>
    <row r="69" spans="1:27" ht="17.100000000000001" customHeight="1" thickBot="1" x14ac:dyDescent="0.2">
      <c r="A69" s="874"/>
      <c r="B69" s="876"/>
      <c r="C69" s="878"/>
      <c r="D69" s="797"/>
      <c r="E69" s="880"/>
      <c r="F69" s="882"/>
      <c r="G69" s="865"/>
      <c r="H69" s="259"/>
      <c r="I69" s="259"/>
      <c r="J69" s="259"/>
      <c r="K69" s="259"/>
      <c r="L69" s="259"/>
      <c r="M69" s="259"/>
      <c r="N69" s="797"/>
      <c r="O69" s="959"/>
      <c r="P69" s="957"/>
      <c r="Q69" s="957"/>
      <c r="R69" s="957"/>
      <c r="S69" s="957"/>
      <c r="T69" s="958"/>
    </row>
    <row r="70" spans="1:27" ht="17.100000000000001" customHeight="1" x14ac:dyDescent="0.15">
      <c r="A70" s="554">
        <v>2</v>
      </c>
      <c r="B70" s="555"/>
      <c r="C70" s="560" t="s">
        <v>38</v>
      </c>
      <c r="D70" s="555">
        <v>4</v>
      </c>
      <c r="E70" s="560" t="s">
        <v>39</v>
      </c>
      <c r="F70" s="524"/>
      <c r="G70" s="64" t="s">
        <v>24</v>
      </c>
      <c r="H70" s="65">
        <f t="shared" ref="H70:M71" si="97">SUM(H56,H58,H60,H62,H64,H66,H68)</f>
        <v>0</v>
      </c>
      <c r="I70" s="65">
        <f t="shared" si="97"/>
        <v>0</v>
      </c>
      <c r="J70" s="65">
        <f t="shared" si="97"/>
        <v>0</v>
      </c>
      <c r="K70" s="65">
        <f t="shared" si="97"/>
        <v>0</v>
      </c>
      <c r="L70" s="65">
        <f t="shared" si="97"/>
        <v>0</v>
      </c>
      <c r="M70" s="65">
        <f t="shared" si="97"/>
        <v>0</v>
      </c>
      <c r="N70" s="90"/>
      <c r="O70" s="304"/>
      <c r="P70" s="322"/>
      <c r="Q70" s="322"/>
      <c r="R70" s="322"/>
      <c r="S70" s="322"/>
      <c r="T70" s="323"/>
    </row>
    <row r="71" spans="1:27" ht="17.100000000000001" customHeight="1" x14ac:dyDescent="0.15">
      <c r="A71" s="556"/>
      <c r="B71" s="557"/>
      <c r="C71" s="561"/>
      <c r="D71" s="557"/>
      <c r="E71" s="561"/>
      <c r="F71" s="525"/>
      <c r="G71" s="66" t="s">
        <v>25</v>
      </c>
      <c r="H71" s="67">
        <f t="shared" si="97"/>
        <v>19</v>
      </c>
      <c r="I71" s="67">
        <f t="shared" si="97"/>
        <v>19</v>
      </c>
      <c r="J71" s="67">
        <f t="shared" si="97"/>
        <v>21</v>
      </c>
      <c r="K71" s="67">
        <f t="shared" si="97"/>
        <v>22</v>
      </c>
      <c r="L71" s="67">
        <f t="shared" si="97"/>
        <v>22</v>
      </c>
      <c r="M71" s="67">
        <f t="shared" si="97"/>
        <v>22</v>
      </c>
      <c r="N71" s="91"/>
      <c r="O71" s="182"/>
      <c r="P71" s="183"/>
      <c r="Q71" s="183"/>
      <c r="R71" s="183"/>
      <c r="S71" s="183"/>
      <c r="T71" s="184"/>
    </row>
    <row r="72" spans="1:27" ht="17.100000000000001" customHeight="1" thickBot="1" x14ac:dyDescent="0.2">
      <c r="A72" s="558"/>
      <c r="B72" s="559"/>
      <c r="C72" s="562"/>
      <c r="D72" s="559"/>
      <c r="E72" s="562"/>
      <c r="F72" s="526"/>
      <c r="G72" s="68" t="s">
        <v>26</v>
      </c>
      <c r="H72" s="69">
        <f t="shared" ref="H72:M72" si="98">SUM(H56:H69)</f>
        <v>19</v>
      </c>
      <c r="I72" s="69">
        <f t="shared" si="98"/>
        <v>19</v>
      </c>
      <c r="J72" s="69">
        <f t="shared" si="98"/>
        <v>21</v>
      </c>
      <c r="K72" s="69">
        <f t="shared" si="98"/>
        <v>22</v>
      </c>
      <c r="L72" s="69">
        <f t="shared" si="98"/>
        <v>22</v>
      </c>
      <c r="M72" s="69">
        <f t="shared" si="98"/>
        <v>22</v>
      </c>
      <c r="N72" s="92"/>
      <c r="O72" s="196">
        <f>SUM(O56:O69)</f>
        <v>0</v>
      </c>
      <c r="P72" s="197">
        <f t="shared" ref="P72:T72" si="99">SUM(P56:P69)</f>
        <v>0</v>
      </c>
      <c r="Q72" s="197">
        <f t="shared" si="99"/>
        <v>0</v>
      </c>
      <c r="R72" s="197">
        <f t="shared" si="99"/>
        <v>0</v>
      </c>
      <c r="S72" s="197">
        <f t="shared" si="99"/>
        <v>0</v>
      </c>
      <c r="T72" s="198">
        <f t="shared" si="99"/>
        <v>0</v>
      </c>
    </row>
    <row r="73" spans="1:27" ht="13.5" x14ac:dyDescent="0.15">
      <c r="A73" s="543" t="s">
        <v>27</v>
      </c>
      <c r="B73" s="544"/>
      <c r="C73" s="544"/>
      <c r="D73" s="544"/>
      <c r="E73" s="872"/>
      <c r="F73" s="563" t="s">
        <v>28</v>
      </c>
      <c r="G73" s="564"/>
      <c r="H73" s="70">
        <f>SUM(H19,H36,H53,H70)</f>
        <v>1.333</v>
      </c>
      <c r="I73" s="70">
        <f t="shared" ref="I73:M73" si="100">SUM(I19,I36,I53,I70)</f>
        <v>1.333</v>
      </c>
      <c r="J73" s="70">
        <f t="shared" si="100"/>
        <v>7.3330000000000002</v>
      </c>
      <c r="K73" s="70">
        <f t="shared" si="100"/>
        <v>7.3330000000000002</v>
      </c>
      <c r="L73" s="70">
        <f t="shared" si="100"/>
        <v>1.333</v>
      </c>
      <c r="M73" s="70">
        <f t="shared" si="100"/>
        <v>0.33300000000000002</v>
      </c>
      <c r="N73" s="287"/>
      <c r="O73" s="179"/>
      <c r="P73" s="174"/>
      <c r="Q73" s="174"/>
      <c r="R73" s="174"/>
      <c r="S73" s="174"/>
      <c r="T73" s="175"/>
    </row>
    <row r="74" spans="1:27" ht="13.5" x14ac:dyDescent="0.15">
      <c r="A74" s="244" t="s">
        <v>29</v>
      </c>
      <c r="B74" s="542"/>
      <c r="C74" s="542"/>
      <c r="D74" s="542"/>
      <c r="E74" s="867"/>
      <c r="F74" s="541" t="s">
        <v>30</v>
      </c>
      <c r="G74" s="542"/>
      <c r="H74" s="71">
        <f t="shared" ref="H74:L74" si="101">SUM(H20,H37,H54,H71)</f>
        <v>87.665999999999997</v>
      </c>
      <c r="I74" s="71">
        <f t="shared" si="101"/>
        <v>87.665999999999997</v>
      </c>
      <c r="J74" s="71">
        <f t="shared" si="101"/>
        <v>90.665999999999997</v>
      </c>
      <c r="K74" s="71">
        <f t="shared" si="101"/>
        <v>94.665999999999997</v>
      </c>
      <c r="L74" s="71">
        <f t="shared" si="101"/>
        <v>100.666</v>
      </c>
      <c r="M74" s="71">
        <f>SUM(M20,M37,M54,M71)</f>
        <v>101.666</v>
      </c>
      <c r="N74" s="288"/>
      <c r="O74" s="182"/>
      <c r="P74" s="177"/>
      <c r="Q74" s="177"/>
      <c r="R74" s="177"/>
      <c r="S74" s="177"/>
      <c r="T74" s="178"/>
    </row>
    <row r="75" spans="1:27" thickBot="1" x14ac:dyDescent="0.2">
      <c r="A75" s="244" t="s">
        <v>31</v>
      </c>
      <c r="B75" s="542"/>
      <c r="C75" s="542"/>
      <c r="D75" s="542"/>
      <c r="E75" s="867"/>
      <c r="F75" s="546" t="s">
        <v>32</v>
      </c>
      <c r="G75" s="547"/>
      <c r="H75" s="72">
        <f>SUM(H73:H74)</f>
        <v>88.998999999999995</v>
      </c>
      <c r="I75" s="72">
        <f t="shared" ref="I75:M75" si="102">SUM(I73:I74)</f>
        <v>88.998999999999995</v>
      </c>
      <c r="J75" s="72">
        <f t="shared" si="102"/>
        <v>97.998999999999995</v>
      </c>
      <c r="K75" s="72">
        <f t="shared" si="102"/>
        <v>101.999</v>
      </c>
      <c r="L75" s="72">
        <f t="shared" si="102"/>
        <v>101.999</v>
      </c>
      <c r="M75" s="72">
        <f t="shared" si="102"/>
        <v>101.999</v>
      </c>
      <c r="N75" s="289"/>
      <c r="O75" s="196">
        <f>SUM(O72,O55,O38,O21)</f>
        <v>9.9999999999944578E-4</v>
      </c>
      <c r="P75" s="197">
        <f t="shared" ref="P75:T75" si="103">SUM(P72,P55,P38,P21)</f>
        <v>9.9999999999944578E-4</v>
      </c>
      <c r="Q75" s="197">
        <f t="shared" si="103"/>
        <v>1.0009999999999994</v>
      </c>
      <c r="R75" s="197">
        <f t="shared" si="103"/>
        <v>1.0009999999999994</v>
      </c>
      <c r="S75" s="197">
        <f t="shared" si="103"/>
        <v>1.0009999999999994</v>
      </c>
      <c r="T75" s="198">
        <f t="shared" si="103"/>
        <v>1.0009999999999994</v>
      </c>
    </row>
    <row r="76" spans="1:27" ht="13.5" x14ac:dyDescent="0.15">
      <c r="A76" s="244" t="s">
        <v>33</v>
      </c>
      <c r="B76" s="542"/>
      <c r="C76" s="542"/>
      <c r="D76" s="542"/>
      <c r="E76" s="867"/>
      <c r="F76" s="868" t="s">
        <v>34</v>
      </c>
      <c r="G76" s="869"/>
      <c r="H76" s="154">
        <f>SUM(H73,H81)</f>
        <v>35.990399999999994</v>
      </c>
      <c r="I76" s="154">
        <f t="shared" ref="I76:M76" si="104">SUM(I73,I81)</f>
        <v>35.657399999999996</v>
      </c>
      <c r="J76" s="154">
        <f t="shared" si="104"/>
        <v>39.990399999999994</v>
      </c>
      <c r="K76" s="154">
        <f t="shared" si="104"/>
        <v>42.660400000000003</v>
      </c>
      <c r="L76" s="154">
        <f t="shared" si="104"/>
        <v>42.993399999999994</v>
      </c>
      <c r="M76" s="154">
        <f t="shared" si="104"/>
        <v>47.659999999999989</v>
      </c>
      <c r="N76" s="155"/>
      <c r="O76" s="210"/>
      <c r="P76" s="211"/>
      <c r="Q76" s="211"/>
      <c r="R76" s="211"/>
      <c r="S76" s="211"/>
      <c r="T76" s="212"/>
    </row>
    <row r="77" spans="1:27" ht="13.5" x14ac:dyDescent="0.15">
      <c r="A77" s="244"/>
      <c r="B77" s="548"/>
      <c r="C77" s="549"/>
      <c r="D77" s="549"/>
      <c r="E77" s="549"/>
      <c r="F77" s="870" t="s">
        <v>35</v>
      </c>
      <c r="G77" s="553"/>
      <c r="H77" s="71">
        <f>SUM(H74,H82)</f>
        <v>808.98099999999999</v>
      </c>
      <c r="I77" s="71">
        <f t="shared" ref="I77:M77" si="105">SUM(I74,I82)</f>
        <v>849.31400000000008</v>
      </c>
      <c r="J77" s="71">
        <f t="shared" si="105"/>
        <v>922.98</v>
      </c>
      <c r="K77" s="71">
        <f t="shared" si="105"/>
        <v>951.31500000000005</v>
      </c>
      <c r="L77" s="71">
        <f t="shared" si="105"/>
        <v>950.98</v>
      </c>
      <c r="M77" s="71">
        <f t="shared" si="105"/>
        <v>956.31400000000008</v>
      </c>
      <c r="N77" s="85"/>
      <c r="O77" s="213"/>
      <c r="P77" s="214"/>
      <c r="Q77" s="214"/>
      <c r="R77" s="214"/>
      <c r="S77" s="214"/>
      <c r="T77" s="215"/>
    </row>
    <row r="78" spans="1:27" thickBot="1" x14ac:dyDescent="0.2">
      <c r="A78" s="74"/>
      <c r="B78" s="551"/>
      <c r="C78" s="552"/>
      <c r="D78" s="552"/>
      <c r="E78" s="552"/>
      <c r="F78" s="871" t="s">
        <v>36</v>
      </c>
      <c r="G78" s="545"/>
      <c r="H78" s="75">
        <f>SUM(H76:H77)</f>
        <v>844.97140000000002</v>
      </c>
      <c r="I78" s="75">
        <f t="shared" ref="I78:M78" si="106">SUM(I76:I77)</f>
        <v>884.97140000000013</v>
      </c>
      <c r="J78" s="75">
        <f t="shared" si="106"/>
        <v>962.97040000000004</v>
      </c>
      <c r="K78" s="75">
        <f t="shared" si="106"/>
        <v>993.97540000000004</v>
      </c>
      <c r="L78" s="75">
        <f t="shared" si="106"/>
        <v>993.97339999999997</v>
      </c>
      <c r="M78" s="75">
        <f t="shared" si="106"/>
        <v>1003.974</v>
      </c>
      <c r="N78" s="86"/>
      <c r="O78" s="202">
        <f>O75+'1月'!O87</f>
        <v>56.023599999999995</v>
      </c>
      <c r="P78" s="203">
        <f>P75+'1月'!P87</f>
        <v>16.02859999999999</v>
      </c>
      <c r="Q78" s="203">
        <f>Q75+'1月'!Q87</f>
        <v>47.029599999999995</v>
      </c>
      <c r="R78" s="203">
        <f>R75+'1月'!R87</f>
        <v>49.024599999999992</v>
      </c>
      <c r="S78" s="203">
        <f>S75+'1月'!S87</f>
        <v>49.026599999999981</v>
      </c>
      <c r="T78" s="204">
        <f>T75+'1月'!T87</f>
        <v>39.025999999999989</v>
      </c>
    </row>
    <row r="79" spans="1:27" x14ac:dyDescent="0.15">
      <c r="A79" s="76"/>
      <c r="S79"/>
      <c r="T79"/>
    </row>
    <row r="80" spans="1:27" ht="15" thickBot="1" x14ac:dyDescent="0.2">
      <c r="A80" s="76"/>
      <c r="F80" s="713" t="s">
        <v>40</v>
      </c>
      <c r="G80" s="713"/>
      <c r="S80"/>
      <c r="T80"/>
    </row>
    <row r="81" spans="1:20" x14ac:dyDescent="0.15">
      <c r="A81" s="76"/>
      <c r="F81" s="563" t="s">
        <v>28</v>
      </c>
      <c r="G81" s="564"/>
      <c r="H81" s="70">
        <f>'1月'!H85</f>
        <v>34.657399999999996</v>
      </c>
      <c r="I81" s="70">
        <f>'1月'!I85</f>
        <v>34.324399999999997</v>
      </c>
      <c r="J81" s="70">
        <f>'1月'!J85</f>
        <v>32.657399999999996</v>
      </c>
      <c r="K81" s="70">
        <f>'1月'!K85</f>
        <v>35.327400000000004</v>
      </c>
      <c r="L81" s="70">
        <f>'1月'!L85</f>
        <v>41.660399999999996</v>
      </c>
      <c r="M81" s="77">
        <f>'1月'!M85</f>
        <v>47.326999999999991</v>
      </c>
      <c r="S81"/>
      <c r="T81"/>
    </row>
    <row r="82" spans="1:20" x14ac:dyDescent="0.15">
      <c r="A82" s="76"/>
      <c r="F82" s="541" t="s">
        <v>30</v>
      </c>
      <c r="G82" s="542"/>
      <c r="H82" s="71">
        <f>'1月'!H86</f>
        <v>721.31499999999994</v>
      </c>
      <c r="I82" s="71">
        <f>'1月'!I86</f>
        <v>761.64800000000002</v>
      </c>
      <c r="J82" s="71">
        <f>'1月'!J86</f>
        <v>832.31399999999996</v>
      </c>
      <c r="K82" s="71">
        <f>'1月'!K86</f>
        <v>856.649</v>
      </c>
      <c r="L82" s="71">
        <f>'1月'!L86</f>
        <v>850.31399999999996</v>
      </c>
      <c r="M82" s="78">
        <f>'1月'!M86</f>
        <v>854.64800000000002</v>
      </c>
      <c r="S82"/>
      <c r="T82"/>
    </row>
    <row r="83" spans="1:20" ht="15" thickBot="1" x14ac:dyDescent="0.2">
      <c r="A83" s="76"/>
      <c r="F83" s="546" t="s">
        <v>32</v>
      </c>
      <c r="G83" s="547"/>
      <c r="H83" s="72">
        <f>SUM(H81:H82)</f>
        <v>755.97239999999988</v>
      </c>
      <c r="I83" s="72">
        <f t="shared" ref="I83:M83" si="107">SUM(I81:I82)</f>
        <v>795.97239999999999</v>
      </c>
      <c r="J83" s="72">
        <f t="shared" si="107"/>
        <v>864.9713999999999</v>
      </c>
      <c r="K83" s="72">
        <f t="shared" si="107"/>
        <v>891.97640000000001</v>
      </c>
      <c r="L83" s="72">
        <f t="shared" si="107"/>
        <v>891.97439999999995</v>
      </c>
      <c r="M83" s="79">
        <f t="shared" si="107"/>
        <v>901.97500000000002</v>
      </c>
      <c r="S83"/>
      <c r="T83"/>
    </row>
    <row r="84" spans="1:20" x14ac:dyDescent="0.15">
      <c r="A84" s="7"/>
      <c r="E84"/>
      <c r="F84"/>
      <c r="G84"/>
      <c r="H84"/>
      <c r="I84"/>
      <c r="J84"/>
      <c r="K84"/>
      <c r="L84"/>
      <c r="M84"/>
      <c r="N84"/>
      <c r="S84"/>
      <c r="T84"/>
    </row>
    <row r="85" spans="1:20" x14ac:dyDescent="0.15">
      <c r="A85" s="7"/>
      <c r="E85"/>
      <c r="F85"/>
      <c r="G85"/>
      <c r="H85"/>
      <c r="I85"/>
      <c r="J85"/>
      <c r="K85"/>
      <c r="L85"/>
      <c r="M85"/>
      <c r="N85"/>
      <c r="S85"/>
      <c r="T85"/>
    </row>
    <row r="86" spans="1:20" x14ac:dyDescent="0.15">
      <c r="A86" s="7"/>
      <c r="E86"/>
      <c r="F86"/>
      <c r="G86"/>
      <c r="H86"/>
      <c r="I86"/>
      <c r="J86"/>
      <c r="K86"/>
      <c r="L86"/>
      <c r="M86"/>
      <c r="N86"/>
      <c r="S86"/>
      <c r="T86"/>
    </row>
    <row r="87" spans="1:20" x14ac:dyDescent="0.15">
      <c r="A87" s="7"/>
      <c r="E87"/>
      <c r="F87"/>
      <c r="G87"/>
      <c r="H87"/>
      <c r="I87"/>
      <c r="J87"/>
      <c r="K87"/>
      <c r="L87"/>
      <c r="M87"/>
      <c r="N87"/>
      <c r="S87"/>
      <c r="T87"/>
    </row>
    <row r="88" spans="1:20" x14ac:dyDescent="0.15">
      <c r="A88" s="7"/>
      <c r="E88"/>
      <c r="F88"/>
      <c r="G88"/>
      <c r="H88"/>
      <c r="I88"/>
      <c r="J88"/>
      <c r="K88"/>
      <c r="L88"/>
      <c r="M88"/>
      <c r="N88"/>
      <c r="S88"/>
      <c r="T88"/>
    </row>
    <row r="89" spans="1:20" x14ac:dyDescent="0.15">
      <c r="A89" s="7"/>
      <c r="E89"/>
      <c r="F89"/>
      <c r="G89"/>
      <c r="H89"/>
      <c r="I89"/>
      <c r="J89"/>
      <c r="K89"/>
      <c r="L89"/>
      <c r="M89"/>
      <c r="N89"/>
      <c r="S89"/>
      <c r="T89"/>
    </row>
    <row r="90" spans="1:20" x14ac:dyDescent="0.15">
      <c r="A90" s="7"/>
      <c r="E90"/>
      <c r="F90"/>
      <c r="G90"/>
      <c r="H90"/>
      <c r="I90"/>
      <c r="J90"/>
      <c r="K90"/>
      <c r="L90"/>
      <c r="M90"/>
      <c r="N90"/>
      <c r="S90"/>
      <c r="T90"/>
    </row>
    <row r="91" spans="1:20" x14ac:dyDescent="0.15">
      <c r="A91" s="7"/>
      <c r="E91"/>
      <c r="F91"/>
      <c r="G91"/>
      <c r="H91"/>
      <c r="I91"/>
      <c r="J91"/>
      <c r="K91"/>
      <c r="L91"/>
      <c r="M91"/>
      <c r="N91"/>
      <c r="S91"/>
      <c r="T91"/>
    </row>
    <row r="92" spans="1:20" x14ac:dyDescent="0.15">
      <c r="A92" s="7"/>
      <c r="E92"/>
      <c r="F92"/>
      <c r="G92"/>
      <c r="H92"/>
      <c r="I92"/>
      <c r="J92"/>
      <c r="K92"/>
      <c r="L92"/>
      <c r="M92"/>
      <c r="N92"/>
      <c r="S92"/>
      <c r="T92"/>
    </row>
    <row r="93" spans="1:20" x14ac:dyDescent="0.15">
      <c r="A93" s="7"/>
      <c r="E93"/>
      <c r="F93"/>
      <c r="G93"/>
      <c r="H93"/>
      <c r="I93"/>
      <c r="J93"/>
      <c r="K93"/>
      <c r="L93"/>
      <c r="M93"/>
      <c r="N93"/>
      <c r="S93"/>
      <c r="T93"/>
    </row>
    <row r="94" spans="1:20" x14ac:dyDescent="0.15">
      <c r="A94" s="7"/>
      <c r="E94"/>
      <c r="F94"/>
      <c r="G94"/>
      <c r="H94"/>
      <c r="I94"/>
      <c r="J94"/>
      <c r="K94"/>
      <c r="L94"/>
      <c r="M94"/>
      <c r="N94"/>
      <c r="S94"/>
      <c r="T94"/>
    </row>
    <row r="95" spans="1:20" x14ac:dyDescent="0.15">
      <c r="A95" s="7"/>
      <c r="E95"/>
      <c r="F95"/>
      <c r="G95"/>
      <c r="H95"/>
      <c r="I95"/>
      <c r="J95"/>
      <c r="K95"/>
      <c r="L95"/>
      <c r="M95"/>
      <c r="N95"/>
      <c r="S95"/>
      <c r="T95"/>
    </row>
    <row r="96" spans="1:20" x14ac:dyDescent="0.15">
      <c r="A96" s="7"/>
      <c r="E96"/>
      <c r="F96"/>
      <c r="G96"/>
      <c r="H96"/>
      <c r="I96"/>
      <c r="J96"/>
      <c r="K96"/>
      <c r="L96"/>
      <c r="M96"/>
      <c r="N96"/>
      <c r="S96"/>
      <c r="T96"/>
    </row>
    <row r="97" spans="1:20" x14ac:dyDescent="0.15">
      <c r="A97" s="7"/>
      <c r="E97"/>
      <c r="F97"/>
      <c r="G97"/>
      <c r="H97"/>
      <c r="I97"/>
      <c r="J97"/>
      <c r="K97"/>
      <c r="L97"/>
      <c r="M97"/>
      <c r="N97"/>
      <c r="S97"/>
      <c r="T97"/>
    </row>
    <row r="98" spans="1:20" x14ac:dyDescent="0.15">
      <c r="A98" s="7"/>
      <c r="E98"/>
      <c r="F98"/>
      <c r="G98"/>
      <c r="H98"/>
      <c r="I98"/>
      <c r="J98"/>
      <c r="K98"/>
      <c r="L98"/>
      <c r="M98"/>
      <c r="N98"/>
      <c r="S98"/>
      <c r="T98"/>
    </row>
    <row r="99" spans="1:20" x14ac:dyDescent="0.15">
      <c r="A99" s="7"/>
      <c r="E99"/>
      <c r="F99"/>
      <c r="G99"/>
      <c r="H99"/>
      <c r="I99"/>
      <c r="J99"/>
      <c r="K99"/>
      <c r="L99"/>
      <c r="M99"/>
      <c r="N99"/>
      <c r="S99"/>
      <c r="T99"/>
    </row>
    <row r="100" spans="1:20" x14ac:dyDescent="0.15">
      <c r="A100" s="7"/>
      <c r="E100"/>
      <c r="F100"/>
      <c r="G100"/>
      <c r="H100"/>
      <c r="I100"/>
      <c r="J100"/>
      <c r="K100"/>
      <c r="L100"/>
      <c r="M100"/>
      <c r="N100"/>
      <c r="S100"/>
      <c r="T100"/>
    </row>
    <row r="101" spans="1:20" x14ac:dyDescent="0.15">
      <c r="A101" s="7"/>
      <c r="E101"/>
      <c r="F101"/>
      <c r="G101"/>
      <c r="H101"/>
      <c r="I101"/>
      <c r="J101"/>
      <c r="K101"/>
      <c r="L101"/>
      <c r="M101"/>
      <c r="N101"/>
      <c r="S101"/>
      <c r="T101"/>
    </row>
    <row r="102" spans="1:20" x14ac:dyDescent="0.15">
      <c r="A102" s="7"/>
      <c r="E102"/>
      <c r="F102"/>
      <c r="G102"/>
      <c r="H102"/>
      <c r="I102"/>
      <c r="J102"/>
      <c r="K102"/>
      <c r="L102"/>
      <c r="M102"/>
      <c r="N102"/>
      <c r="S102"/>
      <c r="T102"/>
    </row>
    <row r="103" spans="1:20" x14ac:dyDescent="0.15">
      <c r="A103" s="7"/>
      <c r="E103"/>
      <c r="F103"/>
      <c r="G103"/>
      <c r="H103"/>
      <c r="I103"/>
      <c r="J103"/>
      <c r="K103"/>
      <c r="L103"/>
      <c r="M103"/>
      <c r="N103"/>
      <c r="S103"/>
      <c r="T103"/>
    </row>
    <row r="104" spans="1:20" x14ac:dyDescent="0.15">
      <c r="A104" s="7"/>
      <c r="E104"/>
      <c r="F104"/>
      <c r="G104"/>
      <c r="H104"/>
      <c r="I104"/>
      <c r="J104"/>
      <c r="K104"/>
      <c r="L104"/>
      <c r="M104"/>
      <c r="N104"/>
      <c r="S104"/>
      <c r="T104"/>
    </row>
    <row r="105" spans="1:20" x14ac:dyDescent="0.15">
      <c r="A105" s="7"/>
      <c r="E105"/>
      <c r="F105"/>
      <c r="G105"/>
      <c r="H105"/>
      <c r="I105"/>
      <c r="J105"/>
      <c r="K105"/>
      <c r="L105"/>
      <c r="M105"/>
      <c r="N105"/>
      <c r="S105"/>
      <c r="T105"/>
    </row>
    <row r="106" spans="1:20" x14ac:dyDescent="0.15">
      <c r="A106" s="7"/>
      <c r="E106"/>
      <c r="F106"/>
      <c r="G106"/>
      <c r="H106"/>
      <c r="I106"/>
      <c r="J106"/>
      <c r="K106"/>
      <c r="L106"/>
      <c r="M106"/>
      <c r="N106"/>
      <c r="S106"/>
      <c r="T106"/>
    </row>
    <row r="107" spans="1:20" x14ac:dyDescent="0.15">
      <c r="A107" s="7"/>
      <c r="E107"/>
      <c r="F107"/>
      <c r="G107"/>
      <c r="H107"/>
      <c r="I107"/>
      <c r="J107"/>
      <c r="K107"/>
      <c r="L107"/>
      <c r="M107"/>
      <c r="N107"/>
      <c r="S107"/>
      <c r="T107"/>
    </row>
    <row r="108" spans="1:20" x14ac:dyDescent="0.15">
      <c r="A108" s="7"/>
      <c r="E108"/>
      <c r="F108"/>
      <c r="G108"/>
      <c r="H108"/>
      <c r="I108"/>
      <c r="J108"/>
      <c r="K108"/>
      <c r="L108"/>
      <c r="M108"/>
      <c r="N108"/>
      <c r="S108"/>
      <c r="T108"/>
    </row>
    <row r="109" spans="1:20" x14ac:dyDescent="0.15">
      <c r="A109" s="7"/>
      <c r="E109"/>
      <c r="F109"/>
      <c r="G109"/>
      <c r="H109"/>
      <c r="I109"/>
      <c r="J109"/>
      <c r="K109"/>
      <c r="L109"/>
      <c r="M109"/>
      <c r="N109"/>
      <c r="S109"/>
      <c r="T109"/>
    </row>
    <row r="110" spans="1:20" x14ac:dyDescent="0.15">
      <c r="A110" s="7"/>
      <c r="E110"/>
      <c r="F110"/>
      <c r="G110"/>
      <c r="H110"/>
      <c r="I110"/>
      <c r="J110"/>
      <c r="K110"/>
      <c r="L110"/>
      <c r="M110"/>
      <c r="N110"/>
      <c r="S110"/>
      <c r="T110"/>
    </row>
    <row r="111" spans="1:20" x14ac:dyDescent="0.15">
      <c r="A111" s="7"/>
      <c r="E111"/>
      <c r="F111"/>
      <c r="G111"/>
      <c r="H111"/>
      <c r="I111"/>
      <c r="J111"/>
      <c r="K111"/>
      <c r="L111"/>
      <c r="M111"/>
      <c r="N111"/>
      <c r="S111"/>
      <c r="T111"/>
    </row>
    <row r="112" spans="1:20" x14ac:dyDescent="0.15">
      <c r="A112" s="7"/>
      <c r="E112"/>
      <c r="F112"/>
      <c r="G112"/>
      <c r="H112"/>
      <c r="I112"/>
      <c r="J112"/>
      <c r="K112"/>
      <c r="L112"/>
      <c r="M112"/>
      <c r="N112"/>
      <c r="S112"/>
      <c r="T112"/>
    </row>
    <row r="113" spans="1:20" x14ac:dyDescent="0.15">
      <c r="A113" s="7"/>
      <c r="E113"/>
      <c r="F113"/>
      <c r="G113"/>
      <c r="H113"/>
      <c r="I113"/>
      <c r="J113"/>
      <c r="K113"/>
      <c r="L113"/>
      <c r="M113"/>
      <c r="N113"/>
      <c r="S113"/>
      <c r="T113"/>
    </row>
    <row r="114" spans="1:20" x14ac:dyDescent="0.15">
      <c r="A114" s="7"/>
      <c r="E114"/>
      <c r="F114"/>
      <c r="G114"/>
      <c r="H114"/>
      <c r="I114"/>
      <c r="J114"/>
      <c r="K114"/>
      <c r="L114"/>
      <c r="M114"/>
      <c r="N114"/>
      <c r="S114"/>
      <c r="T114"/>
    </row>
    <row r="115" spans="1:20" x14ac:dyDescent="0.15">
      <c r="A115" s="7"/>
      <c r="E115"/>
      <c r="F115"/>
      <c r="G115"/>
      <c r="H115"/>
      <c r="I115"/>
      <c r="J115"/>
      <c r="K115"/>
      <c r="L115"/>
      <c r="M115"/>
      <c r="N115"/>
      <c r="S115"/>
      <c r="T115"/>
    </row>
    <row r="116" spans="1:20" x14ac:dyDescent="0.15">
      <c r="A116" s="7"/>
      <c r="E116"/>
      <c r="F116"/>
      <c r="G116"/>
      <c r="H116"/>
      <c r="I116"/>
      <c r="J116"/>
      <c r="K116"/>
      <c r="L116"/>
      <c r="M116"/>
      <c r="N116"/>
      <c r="S116"/>
      <c r="T116"/>
    </row>
    <row r="117" spans="1:20" x14ac:dyDescent="0.15">
      <c r="A117" s="7"/>
      <c r="E117"/>
      <c r="F117"/>
      <c r="G117"/>
      <c r="H117"/>
      <c r="I117"/>
      <c r="J117"/>
      <c r="K117"/>
      <c r="L117"/>
      <c r="M117"/>
      <c r="N117"/>
      <c r="S117"/>
      <c r="T117"/>
    </row>
    <row r="118" spans="1:20" x14ac:dyDescent="0.15">
      <c r="A118" s="7"/>
      <c r="E118"/>
      <c r="F118"/>
      <c r="G118"/>
      <c r="H118"/>
      <c r="I118"/>
      <c r="J118"/>
      <c r="K118"/>
      <c r="L118"/>
      <c r="M118"/>
      <c r="N118"/>
      <c r="S118"/>
      <c r="T118"/>
    </row>
    <row r="119" spans="1:20" x14ac:dyDescent="0.15">
      <c r="A119" s="7"/>
      <c r="E119"/>
      <c r="F119"/>
      <c r="G119"/>
      <c r="H119"/>
      <c r="I119"/>
      <c r="J119"/>
      <c r="K119"/>
      <c r="L119"/>
      <c r="M119"/>
      <c r="N119"/>
      <c r="S119"/>
      <c r="T119"/>
    </row>
    <row r="120" spans="1:20" x14ac:dyDescent="0.15">
      <c r="A120" s="7"/>
      <c r="E120"/>
      <c r="F120"/>
      <c r="G120"/>
      <c r="H120"/>
      <c r="I120"/>
      <c r="J120"/>
      <c r="K120"/>
      <c r="L120"/>
      <c r="M120"/>
      <c r="N120"/>
      <c r="S120"/>
      <c r="T120"/>
    </row>
    <row r="121" spans="1:20" x14ac:dyDescent="0.15">
      <c r="A121" s="7"/>
      <c r="E121"/>
      <c r="F121"/>
      <c r="G121"/>
      <c r="H121"/>
      <c r="I121"/>
      <c r="J121"/>
      <c r="K121"/>
      <c r="L121"/>
      <c r="M121"/>
      <c r="N121"/>
      <c r="S121"/>
      <c r="T121"/>
    </row>
    <row r="122" spans="1:20" x14ac:dyDescent="0.15">
      <c r="A122" s="7"/>
      <c r="E122"/>
      <c r="F122"/>
      <c r="G122"/>
      <c r="H122"/>
      <c r="I122"/>
      <c r="J122"/>
      <c r="K122"/>
      <c r="L122"/>
      <c r="M122"/>
      <c r="N122"/>
      <c r="S122"/>
      <c r="T122"/>
    </row>
    <row r="123" spans="1:20" x14ac:dyDescent="0.15">
      <c r="A123" s="7"/>
      <c r="E123"/>
      <c r="F123"/>
      <c r="G123"/>
      <c r="H123"/>
      <c r="I123"/>
      <c r="J123"/>
      <c r="K123"/>
      <c r="L123"/>
      <c r="M123"/>
      <c r="N123"/>
      <c r="S123"/>
      <c r="T123"/>
    </row>
    <row r="124" spans="1:20" x14ac:dyDescent="0.15">
      <c r="A124" s="7"/>
      <c r="E124"/>
      <c r="F124"/>
      <c r="G124"/>
      <c r="H124"/>
      <c r="I124"/>
      <c r="J124"/>
      <c r="K124"/>
      <c r="L124"/>
      <c r="M124"/>
      <c r="N124"/>
      <c r="S124"/>
      <c r="T124"/>
    </row>
    <row r="125" spans="1:20" x14ac:dyDescent="0.15">
      <c r="A125" s="7"/>
      <c r="E125"/>
      <c r="F125"/>
      <c r="G125"/>
      <c r="H125"/>
      <c r="I125"/>
      <c r="J125"/>
      <c r="K125"/>
      <c r="L125"/>
      <c r="M125"/>
      <c r="N125"/>
      <c r="S125"/>
      <c r="T125"/>
    </row>
    <row r="126" spans="1:20" x14ac:dyDescent="0.15">
      <c r="A126" s="7"/>
      <c r="E126"/>
      <c r="F126"/>
      <c r="G126"/>
      <c r="H126"/>
      <c r="I126"/>
      <c r="J126"/>
      <c r="K126"/>
      <c r="L126"/>
      <c r="M126"/>
      <c r="N126"/>
      <c r="S126"/>
      <c r="T126"/>
    </row>
    <row r="127" spans="1:20" x14ac:dyDescent="0.15">
      <c r="A127" s="7"/>
      <c r="E127"/>
      <c r="F127"/>
      <c r="G127"/>
      <c r="H127"/>
      <c r="I127"/>
      <c r="J127"/>
      <c r="K127"/>
      <c r="L127"/>
      <c r="M127"/>
      <c r="N127"/>
      <c r="S127"/>
      <c r="T127"/>
    </row>
    <row r="128" spans="1:20" x14ac:dyDescent="0.15">
      <c r="A128" s="7"/>
      <c r="E128"/>
      <c r="F128"/>
      <c r="G128"/>
      <c r="H128"/>
      <c r="I128"/>
      <c r="J128"/>
      <c r="K128"/>
      <c r="L128"/>
      <c r="M128"/>
      <c r="N128"/>
      <c r="S128"/>
      <c r="T128"/>
    </row>
    <row r="129" spans="1:20" x14ac:dyDescent="0.15">
      <c r="A129" s="7"/>
      <c r="E129"/>
      <c r="F129"/>
      <c r="G129"/>
      <c r="H129"/>
      <c r="I129"/>
      <c r="J129"/>
      <c r="K129"/>
      <c r="L129"/>
      <c r="M129"/>
      <c r="N129"/>
      <c r="S129"/>
      <c r="T129"/>
    </row>
    <row r="130" spans="1:20" x14ac:dyDescent="0.15">
      <c r="A130" s="7"/>
      <c r="E130"/>
      <c r="F130"/>
      <c r="G130"/>
      <c r="H130"/>
      <c r="I130"/>
      <c r="J130"/>
      <c r="K130"/>
      <c r="L130"/>
      <c r="M130"/>
      <c r="N130"/>
      <c r="S130"/>
      <c r="T130"/>
    </row>
    <row r="131" spans="1:20" x14ac:dyDescent="0.15">
      <c r="A131" s="7"/>
      <c r="E131"/>
      <c r="F131"/>
      <c r="G131"/>
      <c r="H131"/>
      <c r="I131"/>
      <c r="J131"/>
      <c r="K131"/>
      <c r="L131"/>
      <c r="M131"/>
      <c r="N131"/>
      <c r="S131"/>
      <c r="T131"/>
    </row>
    <row r="132" spans="1:20" x14ac:dyDescent="0.15">
      <c r="A132" s="7"/>
      <c r="E132"/>
      <c r="F132"/>
      <c r="G132"/>
      <c r="H132"/>
      <c r="I132"/>
      <c r="J132"/>
      <c r="K132"/>
      <c r="L132"/>
      <c r="M132"/>
      <c r="N132"/>
      <c r="S132"/>
      <c r="T132"/>
    </row>
    <row r="133" spans="1:20" x14ac:dyDescent="0.15">
      <c r="A133" s="7"/>
      <c r="E133"/>
      <c r="F133"/>
      <c r="G133"/>
      <c r="H133"/>
      <c r="I133"/>
      <c r="J133"/>
      <c r="K133"/>
      <c r="L133"/>
      <c r="M133"/>
      <c r="N133"/>
      <c r="S133"/>
      <c r="T133"/>
    </row>
    <row r="134" spans="1:20" x14ac:dyDescent="0.15">
      <c r="A134" s="7"/>
      <c r="E134"/>
      <c r="F134"/>
      <c r="G134"/>
      <c r="H134"/>
      <c r="I134"/>
      <c r="J134"/>
      <c r="K134"/>
      <c r="L134"/>
      <c r="M134"/>
      <c r="N134"/>
      <c r="S134"/>
      <c r="T134"/>
    </row>
    <row r="135" spans="1:20" x14ac:dyDescent="0.15">
      <c r="A135" s="7"/>
      <c r="E135"/>
      <c r="F135"/>
      <c r="G135"/>
      <c r="H135"/>
      <c r="I135"/>
      <c r="J135"/>
      <c r="K135"/>
      <c r="L135"/>
      <c r="M135"/>
      <c r="N135"/>
      <c r="S135"/>
      <c r="T135"/>
    </row>
    <row r="136" spans="1:20" x14ac:dyDescent="0.15">
      <c r="A136" s="7"/>
      <c r="E136"/>
      <c r="F136"/>
      <c r="G136"/>
      <c r="H136"/>
      <c r="I136"/>
      <c r="J136"/>
      <c r="K136"/>
      <c r="L136"/>
      <c r="M136"/>
      <c r="N136"/>
      <c r="S136"/>
      <c r="T136"/>
    </row>
    <row r="137" spans="1:20" x14ac:dyDescent="0.15">
      <c r="A137" s="7"/>
      <c r="E137"/>
      <c r="F137"/>
      <c r="G137"/>
      <c r="H137"/>
      <c r="I137"/>
      <c r="J137"/>
      <c r="K137"/>
      <c r="L137"/>
      <c r="M137"/>
      <c r="N137"/>
      <c r="S137"/>
      <c r="T137"/>
    </row>
    <row r="138" spans="1:20" x14ac:dyDescent="0.15">
      <c r="A138" s="7"/>
      <c r="E138"/>
      <c r="F138"/>
      <c r="G138"/>
      <c r="H138"/>
      <c r="I138"/>
      <c r="J138"/>
      <c r="K138"/>
      <c r="L138"/>
      <c r="M138"/>
      <c r="N138"/>
      <c r="S138"/>
      <c r="T138"/>
    </row>
    <row r="139" spans="1:20" x14ac:dyDescent="0.15">
      <c r="A139" s="7"/>
      <c r="E139"/>
      <c r="F139"/>
      <c r="G139"/>
      <c r="H139"/>
      <c r="I139"/>
      <c r="J139"/>
      <c r="K139"/>
      <c r="L139"/>
      <c r="M139"/>
      <c r="N139"/>
      <c r="S139"/>
      <c r="T139"/>
    </row>
    <row r="140" spans="1:20" x14ac:dyDescent="0.15">
      <c r="A140" s="7"/>
      <c r="E140"/>
      <c r="F140"/>
      <c r="G140"/>
      <c r="H140"/>
      <c r="I140"/>
      <c r="J140"/>
      <c r="K140"/>
      <c r="L140"/>
      <c r="M140"/>
      <c r="N140"/>
      <c r="S140"/>
      <c r="T140"/>
    </row>
    <row r="141" spans="1:20" x14ac:dyDescent="0.15">
      <c r="A141" s="7"/>
      <c r="E141"/>
      <c r="F141"/>
      <c r="G141"/>
      <c r="H141"/>
      <c r="I141"/>
      <c r="J141"/>
      <c r="K141"/>
      <c r="L141"/>
      <c r="M141"/>
      <c r="N141"/>
      <c r="S141"/>
      <c r="T141"/>
    </row>
    <row r="142" spans="1:20" x14ac:dyDescent="0.15">
      <c r="A142" s="7"/>
      <c r="E142"/>
      <c r="F142"/>
      <c r="G142"/>
      <c r="H142"/>
      <c r="I142"/>
      <c r="J142"/>
      <c r="K142"/>
      <c r="L142"/>
      <c r="M142"/>
      <c r="N142"/>
      <c r="S142"/>
      <c r="T142"/>
    </row>
    <row r="143" spans="1:20" x14ac:dyDescent="0.15">
      <c r="A143" s="7"/>
      <c r="E143"/>
      <c r="F143"/>
      <c r="G143"/>
      <c r="H143"/>
      <c r="I143"/>
      <c r="J143"/>
      <c r="K143"/>
      <c r="L143"/>
      <c r="M143"/>
      <c r="N143"/>
      <c r="S143"/>
      <c r="T143"/>
    </row>
    <row r="144" spans="1:20" x14ac:dyDescent="0.15">
      <c r="A144" s="7"/>
      <c r="E144"/>
      <c r="F144"/>
      <c r="G144"/>
      <c r="H144"/>
      <c r="I144"/>
      <c r="J144"/>
      <c r="K144"/>
      <c r="L144"/>
      <c r="M144"/>
      <c r="N144"/>
      <c r="S144"/>
      <c r="T144"/>
    </row>
    <row r="145" spans="1:20" x14ac:dyDescent="0.15">
      <c r="A145" s="7"/>
      <c r="E145"/>
      <c r="F145"/>
      <c r="G145"/>
      <c r="H145"/>
      <c r="I145"/>
      <c r="J145"/>
      <c r="K145"/>
      <c r="L145"/>
      <c r="M145"/>
      <c r="N145"/>
      <c r="S145"/>
      <c r="T145"/>
    </row>
    <row r="146" spans="1:20" x14ac:dyDescent="0.15">
      <c r="A146" s="7"/>
      <c r="E146"/>
      <c r="F146"/>
      <c r="G146"/>
      <c r="H146"/>
      <c r="I146"/>
      <c r="J146"/>
      <c r="K146"/>
      <c r="L146"/>
      <c r="M146"/>
      <c r="N146"/>
      <c r="S146"/>
      <c r="T146"/>
    </row>
    <row r="147" spans="1:20" x14ac:dyDescent="0.15">
      <c r="A147" s="7"/>
      <c r="E147"/>
      <c r="F147"/>
      <c r="G147"/>
      <c r="H147"/>
      <c r="I147"/>
      <c r="J147"/>
      <c r="K147"/>
      <c r="L147"/>
      <c r="M147"/>
      <c r="N147"/>
      <c r="S147"/>
      <c r="T147"/>
    </row>
    <row r="148" spans="1:20" x14ac:dyDescent="0.15">
      <c r="A148" s="7"/>
      <c r="E148"/>
      <c r="F148"/>
      <c r="G148"/>
      <c r="H148"/>
      <c r="I148"/>
      <c r="J148"/>
      <c r="K148"/>
      <c r="L148"/>
      <c r="M148"/>
      <c r="N148"/>
      <c r="S148"/>
      <c r="T148"/>
    </row>
    <row r="149" spans="1:20" x14ac:dyDescent="0.15">
      <c r="A149" s="7"/>
      <c r="E149"/>
      <c r="F149"/>
      <c r="G149"/>
      <c r="H149"/>
      <c r="I149"/>
      <c r="J149"/>
      <c r="K149"/>
      <c r="L149"/>
      <c r="M149"/>
      <c r="N149"/>
      <c r="S149"/>
      <c r="T149"/>
    </row>
    <row r="150" spans="1:20" x14ac:dyDescent="0.15">
      <c r="A150" s="7"/>
      <c r="E150"/>
      <c r="F150"/>
      <c r="G150"/>
      <c r="H150"/>
      <c r="I150"/>
      <c r="J150"/>
      <c r="K150"/>
      <c r="L150"/>
      <c r="M150"/>
      <c r="N150"/>
      <c r="S150"/>
      <c r="T150"/>
    </row>
    <row r="151" spans="1:20" x14ac:dyDescent="0.15">
      <c r="A151" s="7"/>
      <c r="E151"/>
      <c r="F151"/>
      <c r="G151"/>
      <c r="H151"/>
      <c r="I151"/>
      <c r="J151"/>
      <c r="K151"/>
      <c r="L151"/>
      <c r="M151"/>
      <c r="N151"/>
      <c r="S151"/>
      <c r="T151"/>
    </row>
    <row r="152" spans="1:20" x14ac:dyDescent="0.15">
      <c r="A152" s="7"/>
      <c r="E152"/>
      <c r="F152"/>
      <c r="G152"/>
      <c r="H152"/>
      <c r="I152"/>
      <c r="J152"/>
      <c r="K152"/>
      <c r="L152"/>
      <c r="M152"/>
      <c r="N152"/>
      <c r="S152"/>
      <c r="T152"/>
    </row>
    <row r="153" spans="1:20" x14ac:dyDescent="0.15">
      <c r="A153" s="7"/>
      <c r="E153"/>
      <c r="F153"/>
      <c r="G153"/>
      <c r="H153"/>
      <c r="I153"/>
      <c r="J153"/>
      <c r="K153"/>
      <c r="L153"/>
      <c r="M153"/>
      <c r="N153"/>
      <c r="S153"/>
      <c r="T153"/>
    </row>
    <row r="154" spans="1:20" x14ac:dyDescent="0.15">
      <c r="A154" s="7"/>
      <c r="E154"/>
      <c r="F154"/>
      <c r="G154"/>
      <c r="H154"/>
      <c r="I154"/>
      <c r="J154"/>
      <c r="K154"/>
      <c r="L154"/>
      <c r="M154"/>
      <c r="N154"/>
      <c r="S154"/>
      <c r="T154"/>
    </row>
    <row r="155" spans="1:20" x14ac:dyDescent="0.15">
      <c r="A155" s="7"/>
      <c r="E155"/>
      <c r="F155"/>
      <c r="G155"/>
      <c r="H155"/>
      <c r="I155"/>
      <c r="J155"/>
      <c r="K155"/>
      <c r="L155"/>
      <c r="M155"/>
      <c r="N155"/>
      <c r="S155"/>
      <c r="T155"/>
    </row>
    <row r="156" spans="1:20" x14ac:dyDescent="0.15">
      <c r="A156" s="7"/>
      <c r="E156"/>
      <c r="F156"/>
      <c r="G156"/>
      <c r="H156"/>
      <c r="I156"/>
      <c r="J156"/>
      <c r="K156"/>
      <c r="L156"/>
      <c r="M156"/>
      <c r="N156"/>
      <c r="S156"/>
      <c r="T156"/>
    </row>
    <row r="157" spans="1:20" x14ac:dyDescent="0.15">
      <c r="A157" s="7"/>
      <c r="E157"/>
      <c r="F157"/>
      <c r="G157"/>
      <c r="H157"/>
      <c r="I157"/>
      <c r="J157"/>
      <c r="K157"/>
      <c r="L157"/>
      <c r="M157"/>
      <c r="N157"/>
      <c r="S157"/>
      <c r="T157"/>
    </row>
    <row r="158" spans="1:20" x14ac:dyDescent="0.15">
      <c r="A158" s="7"/>
      <c r="E158"/>
      <c r="F158"/>
      <c r="G158"/>
      <c r="H158"/>
      <c r="I158"/>
      <c r="J158"/>
      <c r="K158"/>
      <c r="L158"/>
      <c r="M158"/>
      <c r="N158"/>
      <c r="S158"/>
      <c r="T158"/>
    </row>
    <row r="159" spans="1:20" x14ac:dyDescent="0.15">
      <c r="A159" s="7"/>
      <c r="E159"/>
      <c r="F159"/>
      <c r="G159"/>
      <c r="H159"/>
      <c r="I159"/>
      <c r="J159"/>
      <c r="K159"/>
      <c r="L159"/>
      <c r="M159"/>
      <c r="N159"/>
      <c r="S159"/>
      <c r="T159"/>
    </row>
    <row r="160" spans="1:20" x14ac:dyDescent="0.15">
      <c r="A160" s="7"/>
      <c r="E160"/>
      <c r="F160"/>
      <c r="G160"/>
      <c r="H160"/>
      <c r="I160"/>
      <c r="J160"/>
      <c r="K160"/>
      <c r="L160"/>
      <c r="M160"/>
      <c r="N160"/>
      <c r="S160"/>
      <c r="T160"/>
    </row>
    <row r="161" spans="1:14" x14ac:dyDescent="0.15">
      <c r="A161" s="7"/>
      <c r="E161"/>
      <c r="F161"/>
      <c r="G161"/>
      <c r="H161"/>
      <c r="I161"/>
      <c r="J161"/>
      <c r="K161"/>
      <c r="L161"/>
      <c r="M161"/>
      <c r="N161"/>
    </row>
    <row r="162" spans="1:14" x14ac:dyDescent="0.15">
      <c r="A162" s="7"/>
      <c r="E162"/>
      <c r="F162"/>
      <c r="G162"/>
      <c r="H162"/>
      <c r="I162"/>
      <c r="J162"/>
      <c r="K162"/>
      <c r="L162"/>
      <c r="M162"/>
      <c r="N162"/>
    </row>
    <row r="163" spans="1:14" x14ac:dyDescent="0.15">
      <c r="A163" s="7"/>
      <c r="E163"/>
      <c r="F163"/>
      <c r="G163"/>
      <c r="H163"/>
      <c r="I163"/>
      <c r="J163"/>
      <c r="K163"/>
      <c r="L163"/>
      <c r="M163"/>
      <c r="N163"/>
    </row>
    <row r="164" spans="1:14" x14ac:dyDescent="0.15">
      <c r="A164" s="7"/>
      <c r="E164"/>
      <c r="F164"/>
      <c r="G164"/>
      <c r="H164"/>
      <c r="I164"/>
      <c r="J164"/>
      <c r="K164"/>
      <c r="L164"/>
      <c r="M164"/>
      <c r="N164"/>
    </row>
    <row r="165" spans="1:14" x14ac:dyDescent="0.15">
      <c r="A165" s="7"/>
      <c r="E165"/>
      <c r="F165"/>
      <c r="G165"/>
      <c r="H165"/>
      <c r="I165"/>
      <c r="J165"/>
      <c r="K165"/>
      <c r="L165"/>
      <c r="M165"/>
      <c r="N165"/>
    </row>
    <row r="166" spans="1:14" x14ac:dyDescent="0.15">
      <c r="A166" s="7"/>
      <c r="E166"/>
      <c r="F166"/>
      <c r="G166"/>
      <c r="H166"/>
      <c r="I166"/>
      <c r="J166"/>
      <c r="K166"/>
      <c r="L166"/>
      <c r="M166"/>
      <c r="N166"/>
    </row>
    <row r="167" spans="1:14" x14ac:dyDescent="0.15">
      <c r="A167" s="7"/>
      <c r="E167"/>
      <c r="F167"/>
      <c r="G167"/>
      <c r="H167"/>
      <c r="I167"/>
      <c r="J167"/>
      <c r="K167"/>
      <c r="L167"/>
      <c r="M167"/>
      <c r="N167"/>
    </row>
    <row r="168" spans="1:14" x14ac:dyDescent="0.15">
      <c r="A168" s="7"/>
      <c r="E168"/>
      <c r="F168"/>
      <c r="G168"/>
      <c r="H168"/>
      <c r="I168"/>
      <c r="J168"/>
      <c r="K168"/>
      <c r="L168"/>
      <c r="M168"/>
      <c r="N168"/>
    </row>
    <row r="169" spans="1:14" x14ac:dyDescent="0.15">
      <c r="A169" s="7"/>
      <c r="E169"/>
      <c r="F169"/>
      <c r="G169"/>
      <c r="H169"/>
      <c r="I169"/>
      <c r="J169"/>
      <c r="K169"/>
      <c r="L169"/>
      <c r="M169"/>
      <c r="N169"/>
    </row>
    <row r="170" spans="1:14" x14ac:dyDescent="0.15">
      <c r="A170" s="7"/>
      <c r="E170"/>
      <c r="F170"/>
      <c r="G170"/>
      <c r="H170"/>
      <c r="I170"/>
      <c r="J170"/>
      <c r="K170"/>
      <c r="L170"/>
      <c r="M170"/>
      <c r="N170"/>
    </row>
    <row r="171" spans="1:14" x14ac:dyDescent="0.15">
      <c r="A171" s="7"/>
      <c r="E171"/>
      <c r="F171"/>
      <c r="G171"/>
      <c r="H171"/>
      <c r="I171"/>
      <c r="J171"/>
      <c r="K171"/>
      <c r="L171"/>
      <c r="M171"/>
      <c r="N171"/>
    </row>
    <row r="172" spans="1:14" x14ac:dyDescent="0.15">
      <c r="A172" s="7"/>
      <c r="E172"/>
      <c r="F172"/>
      <c r="G172"/>
      <c r="H172"/>
      <c r="I172"/>
      <c r="J172"/>
      <c r="K172"/>
      <c r="L172"/>
      <c r="M172"/>
      <c r="N172"/>
    </row>
    <row r="173" spans="1:14" x14ac:dyDescent="0.15">
      <c r="A173" s="7"/>
      <c r="E173"/>
      <c r="F173"/>
      <c r="G173"/>
      <c r="H173"/>
      <c r="I173"/>
      <c r="J173"/>
      <c r="K173"/>
      <c r="L173"/>
      <c r="M173"/>
      <c r="N173"/>
    </row>
    <row r="174" spans="1:14" x14ac:dyDescent="0.15">
      <c r="A174" s="7"/>
      <c r="E174"/>
      <c r="F174"/>
      <c r="G174"/>
      <c r="H174"/>
      <c r="I174"/>
      <c r="J174"/>
      <c r="K174"/>
      <c r="L174"/>
      <c r="M174"/>
      <c r="N174"/>
    </row>
    <row r="175" spans="1:14" x14ac:dyDescent="0.15">
      <c r="A175" s="7"/>
      <c r="E175"/>
      <c r="F175"/>
      <c r="G175"/>
      <c r="H175"/>
      <c r="I175"/>
      <c r="J175"/>
      <c r="K175"/>
      <c r="L175"/>
      <c r="M175"/>
      <c r="N175"/>
    </row>
    <row r="176" spans="1:14" x14ac:dyDescent="0.15">
      <c r="A176" s="7"/>
      <c r="E176"/>
      <c r="F176"/>
      <c r="G176"/>
      <c r="H176"/>
      <c r="I176"/>
      <c r="J176"/>
      <c r="K176"/>
      <c r="L176"/>
      <c r="M176"/>
      <c r="N176"/>
    </row>
    <row r="177" spans="1:14" x14ac:dyDescent="0.15">
      <c r="A177" s="7"/>
      <c r="E177"/>
      <c r="F177"/>
      <c r="G177"/>
      <c r="H177"/>
      <c r="I177"/>
      <c r="J177"/>
      <c r="K177"/>
      <c r="L177"/>
      <c r="M177"/>
      <c r="N177"/>
    </row>
    <row r="178" spans="1:14" x14ac:dyDescent="0.15">
      <c r="A178" s="7"/>
      <c r="E178"/>
      <c r="F178"/>
      <c r="G178"/>
      <c r="H178"/>
      <c r="I178"/>
      <c r="J178"/>
      <c r="K178"/>
      <c r="L178"/>
      <c r="M178"/>
      <c r="N178"/>
    </row>
    <row r="179" spans="1:14" x14ac:dyDescent="0.15">
      <c r="A179" s="7"/>
      <c r="E179"/>
      <c r="F179"/>
      <c r="G179"/>
      <c r="H179"/>
      <c r="I179"/>
      <c r="J179"/>
      <c r="K179"/>
      <c r="L179"/>
      <c r="M179"/>
      <c r="N179"/>
    </row>
    <row r="180" spans="1:14" x14ac:dyDescent="0.15">
      <c r="A180" s="7"/>
      <c r="E180"/>
      <c r="F180"/>
      <c r="G180"/>
      <c r="H180"/>
      <c r="I180"/>
      <c r="J180"/>
      <c r="K180"/>
      <c r="L180"/>
      <c r="M180"/>
      <c r="N180"/>
    </row>
    <row r="181" spans="1:14" x14ac:dyDescent="0.15">
      <c r="A181" s="7"/>
      <c r="E181"/>
      <c r="F181"/>
      <c r="G181"/>
      <c r="H181"/>
      <c r="I181"/>
      <c r="J181"/>
      <c r="K181"/>
      <c r="L181"/>
      <c r="M181"/>
      <c r="N181"/>
    </row>
    <row r="182" spans="1:14" x14ac:dyDescent="0.15">
      <c r="A182" s="7"/>
      <c r="E182"/>
      <c r="F182"/>
      <c r="G182"/>
      <c r="H182"/>
      <c r="I182"/>
      <c r="J182"/>
      <c r="K182"/>
      <c r="L182"/>
      <c r="M182"/>
      <c r="N182"/>
    </row>
    <row r="183" spans="1:14" x14ac:dyDescent="0.15">
      <c r="A183" s="7"/>
      <c r="E183"/>
      <c r="F183"/>
      <c r="G183"/>
      <c r="H183"/>
      <c r="I183"/>
      <c r="J183"/>
      <c r="K183"/>
      <c r="L183"/>
      <c r="M183"/>
      <c r="N183"/>
    </row>
    <row r="184" spans="1:14" x14ac:dyDescent="0.15">
      <c r="A184" s="7"/>
      <c r="E184"/>
      <c r="F184"/>
      <c r="G184"/>
      <c r="H184"/>
      <c r="I184"/>
      <c r="J184"/>
      <c r="K184"/>
      <c r="L184"/>
      <c r="M184"/>
      <c r="N184"/>
    </row>
    <row r="185" spans="1:14" x14ac:dyDescent="0.15">
      <c r="A185" s="7"/>
      <c r="E185"/>
      <c r="F185"/>
      <c r="G185"/>
      <c r="H185"/>
      <c r="I185"/>
      <c r="J185"/>
      <c r="K185"/>
      <c r="L185"/>
      <c r="M185"/>
      <c r="N185"/>
    </row>
    <row r="186" spans="1:14" x14ac:dyDescent="0.15">
      <c r="A186" s="7"/>
      <c r="E186"/>
      <c r="F186"/>
      <c r="G186"/>
      <c r="H186"/>
      <c r="I186"/>
      <c r="J186"/>
      <c r="K186"/>
      <c r="L186"/>
      <c r="M186"/>
      <c r="N186"/>
    </row>
    <row r="187" spans="1:14" x14ac:dyDescent="0.15">
      <c r="A187" s="7"/>
      <c r="E187"/>
      <c r="F187"/>
      <c r="G187"/>
      <c r="H187"/>
      <c r="I187"/>
      <c r="J187"/>
      <c r="K187"/>
      <c r="L187"/>
      <c r="M187"/>
      <c r="N187"/>
    </row>
    <row r="188" spans="1:14" x14ac:dyDescent="0.15">
      <c r="A188" s="7"/>
      <c r="E188"/>
      <c r="F188"/>
      <c r="G188"/>
      <c r="H188"/>
      <c r="I188"/>
      <c r="J188"/>
      <c r="K188"/>
      <c r="L188"/>
      <c r="M188"/>
      <c r="N188"/>
    </row>
    <row r="189" spans="1:14" x14ac:dyDescent="0.15">
      <c r="A189" s="7"/>
      <c r="E189"/>
      <c r="F189"/>
      <c r="G189"/>
      <c r="H189"/>
      <c r="I189"/>
      <c r="J189"/>
      <c r="K189"/>
      <c r="L189"/>
      <c r="M189"/>
      <c r="N189"/>
    </row>
    <row r="190" spans="1:14" x14ac:dyDescent="0.15">
      <c r="A190" s="7"/>
      <c r="E190"/>
      <c r="F190"/>
      <c r="G190"/>
      <c r="H190"/>
      <c r="I190"/>
      <c r="J190"/>
      <c r="K190"/>
      <c r="L190"/>
      <c r="M190"/>
      <c r="N190"/>
    </row>
    <row r="191" spans="1:14" x14ac:dyDescent="0.15">
      <c r="A191" s="7"/>
      <c r="E191"/>
      <c r="F191"/>
      <c r="G191"/>
      <c r="H191"/>
      <c r="I191"/>
      <c r="J191"/>
      <c r="K191"/>
      <c r="L191"/>
      <c r="M191"/>
      <c r="N191"/>
    </row>
    <row r="192" spans="1:14" x14ac:dyDescent="0.15">
      <c r="A192" s="7"/>
      <c r="E192"/>
      <c r="F192"/>
      <c r="G192"/>
      <c r="H192"/>
      <c r="I192"/>
      <c r="J192"/>
      <c r="K192"/>
      <c r="L192"/>
      <c r="M192"/>
      <c r="N192"/>
    </row>
    <row r="193" spans="1:14" x14ac:dyDescent="0.15">
      <c r="A193" s="7"/>
      <c r="E193"/>
      <c r="F193"/>
      <c r="G193"/>
      <c r="H193"/>
      <c r="I193"/>
      <c r="J193"/>
      <c r="K193"/>
      <c r="L193"/>
      <c r="M193"/>
      <c r="N193"/>
    </row>
    <row r="194" spans="1:14" x14ac:dyDescent="0.15">
      <c r="A194" s="7"/>
      <c r="E194"/>
      <c r="F194"/>
      <c r="G194"/>
      <c r="H194"/>
      <c r="I194"/>
      <c r="J194"/>
      <c r="K194"/>
      <c r="L194"/>
      <c r="M194"/>
      <c r="N194"/>
    </row>
    <row r="195" spans="1:14" x14ac:dyDescent="0.15">
      <c r="A195" s="7"/>
      <c r="E195"/>
      <c r="F195"/>
      <c r="G195"/>
      <c r="H195"/>
      <c r="I195"/>
      <c r="J195"/>
      <c r="K195"/>
      <c r="L195"/>
      <c r="M195"/>
      <c r="N195"/>
    </row>
    <row r="196" spans="1:14" x14ac:dyDescent="0.15">
      <c r="A196" s="7"/>
      <c r="E196"/>
      <c r="F196"/>
      <c r="G196"/>
      <c r="H196"/>
      <c r="I196"/>
      <c r="J196"/>
      <c r="K196"/>
      <c r="L196"/>
      <c r="M196"/>
      <c r="N196"/>
    </row>
    <row r="197" spans="1:14" x14ac:dyDescent="0.15">
      <c r="A197" s="7"/>
      <c r="E197"/>
      <c r="F197"/>
      <c r="G197"/>
      <c r="H197"/>
      <c r="I197"/>
      <c r="J197"/>
      <c r="K197"/>
      <c r="L197"/>
      <c r="M197"/>
      <c r="N197"/>
    </row>
    <row r="198" spans="1:14" x14ac:dyDescent="0.15">
      <c r="A198" s="7"/>
      <c r="E198"/>
      <c r="F198"/>
      <c r="G198"/>
      <c r="H198"/>
      <c r="I198"/>
      <c r="J198"/>
      <c r="K198"/>
      <c r="L198"/>
      <c r="M198"/>
      <c r="N198"/>
    </row>
    <row r="199" spans="1:14" x14ac:dyDescent="0.15">
      <c r="A199" s="7"/>
      <c r="E199"/>
      <c r="F199"/>
      <c r="G199"/>
      <c r="H199"/>
      <c r="I199"/>
      <c r="J199"/>
      <c r="K199"/>
      <c r="L199"/>
      <c r="M199"/>
      <c r="N199"/>
    </row>
    <row r="200" spans="1:14" x14ac:dyDescent="0.15">
      <c r="A200" s="7"/>
      <c r="E200"/>
      <c r="F200"/>
      <c r="G200"/>
      <c r="H200"/>
      <c r="I200"/>
      <c r="J200"/>
      <c r="K200"/>
      <c r="L200"/>
      <c r="M200"/>
      <c r="N200"/>
    </row>
    <row r="201" spans="1:14" x14ac:dyDescent="0.15">
      <c r="A201" s="7"/>
      <c r="E201"/>
      <c r="F201"/>
      <c r="G201"/>
      <c r="H201"/>
      <c r="I201"/>
      <c r="J201"/>
      <c r="K201"/>
      <c r="L201"/>
      <c r="M201"/>
      <c r="N201"/>
    </row>
    <row r="202" spans="1:14" x14ac:dyDescent="0.15">
      <c r="A202" s="7"/>
      <c r="E202"/>
      <c r="F202"/>
      <c r="G202"/>
      <c r="H202"/>
      <c r="I202"/>
      <c r="J202"/>
      <c r="K202"/>
      <c r="L202"/>
      <c r="M202"/>
      <c r="N202"/>
    </row>
    <row r="203" spans="1:14" x14ac:dyDescent="0.15">
      <c r="A203" s="7"/>
      <c r="E203"/>
      <c r="F203"/>
      <c r="G203"/>
      <c r="H203"/>
      <c r="I203"/>
      <c r="J203"/>
      <c r="K203"/>
      <c r="L203"/>
      <c r="M203"/>
      <c r="N203"/>
    </row>
    <row r="204" spans="1:14" x14ac:dyDescent="0.15">
      <c r="A204" s="7"/>
      <c r="E204"/>
      <c r="F204"/>
      <c r="G204"/>
      <c r="H204"/>
      <c r="I204"/>
      <c r="J204"/>
      <c r="K204"/>
      <c r="L204"/>
      <c r="M204"/>
      <c r="N204"/>
    </row>
    <row r="205" spans="1:14" x14ac:dyDescent="0.15">
      <c r="A205" s="7"/>
      <c r="E205"/>
      <c r="F205"/>
      <c r="G205"/>
      <c r="H205"/>
      <c r="I205"/>
      <c r="J205"/>
      <c r="K205"/>
      <c r="L205"/>
      <c r="M205"/>
      <c r="N205"/>
    </row>
    <row r="206" spans="1:14" x14ac:dyDescent="0.15">
      <c r="A206" s="7"/>
      <c r="E206"/>
      <c r="F206"/>
      <c r="G206"/>
      <c r="H206"/>
      <c r="I206"/>
      <c r="J206"/>
      <c r="K206"/>
      <c r="L206"/>
      <c r="M206"/>
      <c r="N206"/>
    </row>
    <row r="207" spans="1:14" x14ac:dyDescent="0.15">
      <c r="A207" s="7"/>
      <c r="E207"/>
      <c r="F207"/>
      <c r="G207"/>
      <c r="H207"/>
      <c r="I207"/>
      <c r="J207"/>
      <c r="K207"/>
      <c r="L207"/>
      <c r="M207"/>
      <c r="N207"/>
    </row>
    <row r="208" spans="1:14" x14ac:dyDescent="0.15">
      <c r="A208" s="7"/>
      <c r="E208"/>
      <c r="F208"/>
      <c r="G208"/>
      <c r="H208"/>
      <c r="I208"/>
      <c r="J208"/>
      <c r="K208"/>
      <c r="L208"/>
      <c r="M208"/>
      <c r="N208"/>
    </row>
    <row r="209" spans="1:14" x14ac:dyDescent="0.15">
      <c r="A209" s="7"/>
      <c r="E209"/>
      <c r="F209"/>
      <c r="G209"/>
      <c r="H209"/>
      <c r="I209"/>
      <c r="J209"/>
      <c r="K209"/>
      <c r="L209"/>
      <c r="M209"/>
      <c r="N209"/>
    </row>
    <row r="210" spans="1:14" x14ac:dyDescent="0.15">
      <c r="A210" s="7"/>
      <c r="E210"/>
      <c r="F210"/>
      <c r="G210"/>
      <c r="H210"/>
      <c r="I210"/>
      <c r="J210"/>
      <c r="K210"/>
      <c r="L210"/>
      <c r="M210"/>
      <c r="N210"/>
    </row>
    <row r="211" spans="1:14" x14ac:dyDescent="0.15">
      <c r="A211" s="7"/>
      <c r="E211"/>
      <c r="F211"/>
      <c r="G211"/>
      <c r="H211"/>
      <c r="I211"/>
      <c r="J211"/>
      <c r="K211"/>
      <c r="L211"/>
      <c r="M211"/>
      <c r="N211"/>
    </row>
    <row r="212" spans="1:14" x14ac:dyDescent="0.15">
      <c r="A212" s="7"/>
      <c r="E212"/>
      <c r="F212"/>
      <c r="G212"/>
      <c r="H212"/>
      <c r="I212"/>
      <c r="J212"/>
      <c r="K212"/>
      <c r="L212"/>
      <c r="M212"/>
      <c r="N212"/>
    </row>
    <row r="213" spans="1:14" x14ac:dyDescent="0.15">
      <c r="A213" s="7"/>
      <c r="E213"/>
      <c r="F213"/>
      <c r="G213"/>
      <c r="H213"/>
      <c r="I213"/>
      <c r="J213"/>
      <c r="K213"/>
      <c r="L213"/>
      <c r="M213"/>
      <c r="N213"/>
    </row>
    <row r="214" spans="1:14" x14ac:dyDescent="0.15">
      <c r="A214" s="7"/>
      <c r="E214"/>
      <c r="F214"/>
      <c r="G214"/>
      <c r="H214"/>
      <c r="I214"/>
      <c r="J214"/>
      <c r="K214"/>
      <c r="L214"/>
      <c r="M214"/>
      <c r="N214"/>
    </row>
    <row r="215" spans="1:14" x14ac:dyDescent="0.15">
      <c r="A215" s="7"/>
      <c r="E215"/>
      <c r="F215"/>
      <c r="G215"/>
      <c r="H215"/>
      <c r="I215"/>
      <c r="J215"/>
      <c r="K215"/>
      <c r="L215"/>
      <c r="M215"/>
      <c r="N215"/>
    </row>
    <row r="216" spans="1:14" x14ac:dyDescent="0.15">
      <c r="A216" s="7"/>
      <c r="E216"/>
      <c r="F216"/>
      <c r="G216"/>
      <c r="H216"/>
      <c r="I216"/>
      <c r="J216"/>
      <c r="K216"/>
      <c r="L216"/>
      <c r="M216"/>
      <c r="N216"/>
    </row>
    <row r="217" spans="1:14" x14ac:dyDescent="0.15">
      <c r="A217" s="7"/>
      <c r="E217"/>
      <c r="F217"/>
      <c r="G217"/>
      <c r="H217"/>
      <c r="I217"/>
      <c r="J217"/>
      <c r="K217"/>
      <c r="L217"/>
      <c r="M217"/>
      <c r="N217"/>
    </row>
    <row r="218" spans="1:14" x14ac:dyDescent="0.15">
      <c r="A218" s="7"/>
      <c r="E218"/>
      <c r="F218"/>
      <c r="G218"/>
      <c r="H218"/>
      <c r="I218"/>
      <c r="J218"/>
      <c r="K218"/>
      <c r="L218"/>
      <c r="M218"/>
      <c r="N218"/>
    </row>
    <row r="219" spans="1:14" x14ac:dyDescent="0.15">
      <c r="A219" s="7"/>
      <c r="E219"/>
      <c r="F219"/>
      <c r="G219"/>
      <c r="H219"/>
      <c r="I219"/>
      <c r="J219"/>
      <c r="K219"/>
      <c r="L219"/>
      <c r="M219"/>
      <c r="N219"/>
    </row>
    <row r="220" spans="1:14" x14ac:dyDescent="0.15">
      <c r="A220" s="7"/>
      <c r="E220"/>
      <c r="F220"/>
      <c r="G220"/>
      <c r="H220"/>
      <c r="I220"/>
      <c r="J220"/>
      <c r="K220"/>
      <c r="L220"/>
      <c r="M220"/>
      <c r="N220"/>
    </row>
    <row r="221" spans="1:14" x14ac:dyDescent="0.15">
      <c r="A221" s="7"/>
      <c r="E221"/>
      <c r="F221"/>
      <c r="G221"/>
      <c r="H221"/>
      <c r="I221"/>
      <c r="J221"/>
      <c r="K221"/>
      <c r="L221"/>
      <c r="M221"/>
      <c r="N221"/>
    </row>
    <row r="222" spans="1:14" x14ac:dyDescent="0.15">
      <c r="A222" s="7"/>
      <c r="E222"/>
      <c r="F222"/>
      <c r="G222"/>
      <c r="H222"/>
      <c r="I222"/>
      <c r="J222"/>
      <c r="K222"/>
      <c r="L222"/>
      <c r="M222"/>
      <c r="N222"/>
    </row>
    <row r="223" spans="1:14" x14ac:dyDescent="0.15">
      <c r="A223" s="7"/>
      <c r="E223"/>
      <c r="F223"/>
      <c r="G223"/>
      <c r="H223"/>
      <c r="I223"/>
      <c r="J223"/>
      <c r="K223"/>
      <c r="L223"/>
      <c r="M223"/>
      <c r="N223"/>
    </row>
    <row r="224" spans="1:14" x14ac:dyDescent="0.15">
      <c r="A224" s="7"/>
      <c r="E224"/>
      <c r="F224"/>
      <c r="G224"/>
      <c r="H224"/>
      <c r="I224"/>
      <c r="J224"/>
      <c r="K224"/>
      <c r="L224"/>
      <c r="M224"/>
      <c r="N224"/>
    </row>
    <row r="225" spans="1:14" x14ac:dyDescent="0.15">
      <c r="A225" s="7"/>
      <c r="E225"/>
      <c r="F225"/>
      <c r="G225"/>
      <c r="H225"/>
      <c r="I225"/>
      <c r="J225"/>
      <c r="K225"/>
      <c r="L225"/>
      <c r="M225"/>
      <c r="N225"/>
    </row>
    <row r="226" spans="1:14" x14ac:dyDescent="0.15">
      <c r="A226" s="7"/>
      <c r="E226"/>
      <c r="F226"/>
      <c r="G226"/>
      <c r="H226"/>
      <c r="I226"/>
      <c r="J226"/>
      <c r="K226"/>
      <c r="L226"/>
      <c r="M226"/>
      <c r="N226"/>
    </row>
    <row r="227" spans="1:14" x14ac:dyDescent="0.15">
      <c r="A227" s="7"/>
      <c r="E227"/>
      <c r="F227"/>
      <c r="G227"/>
      <c r="H227"/>
      <c r="I227"/>
      <c r="J227"/>
      <c r="K227"/>
      <c r="L227"/>
      <c r="M227"/>
      <c r="N227"/>
    </row>
    <row r="228" spans="1:14" x14ac:dyDescent="0.15">
      <c r="A228" s="7"/>
      <c r="E228"/>
      <c r="F228"/>
      <c r="G228"/>
      <c r="H228"/>
      <c r="I228"/>
      <c r="J228"/>
      <c r="K228"/>
      <c r="L228"/>
      <c r="M228"/>
      <c r="N228"/>
    </row>
    <row r="229" spans="1:14" x14ac:dyDescent="0.15">
      <c r="A229" s="7"/>
      <c r="E229"/>
      <c r="F229"/>
      <c r="G229"/>
      <c r="H229"/>
      <c r="I229"/>
      <c r="J229"/>
      <c r="K229"/>
      <c r="L229"/>
      <c r="M229"/>
      <c r="N229"/>
    </row>
    <row r="230" spans="1:14" x14ac:dyDescent="0.15">
      <c r="A230" s="7"/>
      <c r="E230"/>
      <c r="F230"/>
      <c r="G230"/>
      <c r="H230"/>
      <c r="I230"/>
      <c r="J230"/>
      <c r="K230"/>
      <c r="L230"/>
      <c r="M230"/>
      <c r="N230"/>
    </row>
    <row r="231" spans="1:14" x14ac:dyDescent="0.15">
      <c r="A231" s="7"/>
      <c r="E231"/>
      <c r="F231"/>
      <c r="G231"/>
      <c r="H231"/>
      <c r="I231"/>
      <c r="J231"/>
      <c r="K231"/>
      <c r="L231"/>
      <c r="M231"/>
      <c r="N231"/>
    </row>
    <row r="232" spans="1:14" x14ac:dyDescent="0.15">
      <c r="A232" s="7"/>
      <c r="E232"/>
      <c r="F232"/>
      <c r="G232"/>
      <c r="H232"/>
      <c r="I232"/>
      <c r="J232"/>
      <c r="K232"/>
      <c r="L232"/>
      <c r="M232"/>
      <c r="N232"/>
    </row>
    <row r="233" spans="1:14" x14ac:dyDescent="0.15">
      <c r="A233" s="7"/>
      <c r="E233"/>
      <c r="F233"/>
      <c r="G233"/>
      <c r="H233"/>
      <c r="I233"/>
      <c r="J233"/>
      <c r="K233"/>
      <c r="L233"/>
      <c r="M233"/>
      <c r="N233"/>
    </row>
    <row r="234" spans="1:14" x14ac:dyDescent="0.15">
      <c r="A234" s="7"/>
      <c r="E234"/>
      <c r="F234"/>
      <c r="G234"/>
      <c r="H234"/>
      <c r="I234"/>
      <c r="J234"/>
      <c r="K234"/>
      <c r="L234"/>
      <c r="M234"/>
      <c r="N234"/>
    </row>
    <row r="235" spans="1:14" x14ac:dyDescent="0.15">
      <c r="A235" s="7"/>
      <c r="E235"/>
      <c r="F235"/>
      <c r="G235"/>
      <c r="H235"/>
      <c r="I235"/>
      <c r="J235"/>
      <c r="K235"/>
      <c r="L235"/>
      <c r="M235"/>
      <c r="N235"/>
    </row>
    <row r="236" spans="1:14" x14ac:dyDescent="0.15">
      <c r="A236" s="7"/>
      <c r="E236"/>
      <c r="F236"/>
      <c r="G236"/>
      <c r="H236"/>
      <c r="I236"/>
      <c r="J236"/>
      <c r="K236"/>
      <c r="L236"/>
      <c r="M236"/>
      <c r="N236"/>
    </row>
    <row r="237" spans="1:14" x14ac:dyDescent="0.15">
      <c r="A237" s="7"/>
      <c r="E237"/>
      <c r="F237"/>
      <c r="G237"/>
      <c r="H237"/>
      <c r="I237"/>
      <c r="J237"/>
      <c r="K237"/>
      <c r="L237"/>
      <c r="M237"/>
      <c r="N237"/>
    </row>
    <row r="238" spans="1:14" x14ac:dyDescent="0.15">
      <c r="A238" s="7"/>
      <c r="E238"/>
      <c r="F238"/>
      <c r="G238"/>
      <c r="H238"/>
      <c r="I238"/>
      <c r="J238"/>
      <c r="K238"/>
      <c r="L238"/>
      <c r="M238"/>
      <c r="N238"/>
    </row>
    <row r="239" spans="1:14" x14ac:dyDescent="0.15">
      <c r="A239" s="7"/>
      <c r="E239"/>
      <c r="F239"/>
      <c r="G239"/>
      <c r="H239"/>
      <c r="I239"/>
      <c r="J239"/>
      <c r="K239"/>
      <c r="L239"/>
      <c r="M239"/>
      <c r="N239"/>
    </row>
    <row r="240" spans="1:14" x14ac:dyDescent="0.15">
      <c r="A240" s="7"/>
      <c r="E240"/>
      <c r="F240"/>
      <c r="G240"/>
      <c r="H240"/>
      <c r="I240"/>
      <c r="J240"/>
      <c r="K240"/>
      <c r="L240"/>
      <c r="M240"/>
      <c r="N240"/>
    </row>
    <row r="241" spans="1:14" x14ac:dyDescent="0.15">
      <c r="A241" s="7"/>
      <c r="E241"/>
      <c r="F241"/>
      <c r="G241"/>
      <c r="H241"/>
      <c r="I241"/>
      <c r="J241"/>
      <c r="K241"/>
      <c r="L241"/>
      <c r="M241"/>
      <c r="N241"/>
    </row>
    <row r="242" spans="1:14" x14ac:dyDescent="0.15">
      <c r="A242" s="7"/>
      <c r="E242"/>
      <c r="F242"/>
      <c r="G242"/>
      <c r="H242"/>
      <c r="I242"/>
      <c r="J242"/>
      <c r="K242"/>
      <c r="L242"/>
      <c r="M242"/>
      <c r="N242"/>
    </row>
    <row r="243" spans="1:14" x14ac:dyDescent="0.15">
      <c r="A243" s="7"/>
      <c r="E243"/>
      <c r="F243"/>
      <c r="G243"/>
      <c r="H243"/>
      <c r="I243"/>
      <c r="J243"/>
      <c r="K243"/>
      <c r="L243"/>
      <c r="M243"/>
      <c r="N243"/>
    </row>
    <row r="244" spans="1:14" x14ac:dyDescent="0.15">
      <c r="A244" s="7"/>
      <c r="E244"/>
      <c r="F244"/>
      <c r="G244"/>
      <c r="H244"/>
      <c r="I244"/>
      <c r="J244"/>
      <c r="K244"/>
      <c r="L244"/>
      <c r="M244"/>
      <c r="N244"/>
    </row>
    <row r="245" spans="1:14" x14ac:dyDescent="0.15">
      <c r="A245" s="7"/>
      <c r="E245"/>
      <c r="F245"/>
      <c r="G245"/>
      <c r="H245"/>
      <c r="I245"/>
      <c r="J245"/>
      <c r="K245"/>
      <c r="L245"/>
      <c r="M245"/>
      <c r="N245"/>
    </row>
    <row r="246" spans="1:14" x14ac:dyDescent="0.15">
      <c r="A246" s="7"/>
      <c r="E246"/>
      <c r="F246"/>
      <c r="G246"/>
      <c r="H246"/>
      <c r="I246"/>
      <c r="J246"/>
      <c r="K246"/>
      <c r="L246"/>
      <c r="M246"/>
      <c r="N246"/>
    </row>
    <row r="247" spans="1:14" x14ac:dyDescent="0.15">
      <c r="A247" s="7"/>
      <c r="E247"/>
      <c r="F247"/>
      <c r="G247"/>
      <c r="H247"/>
      <c r="I247"/>
      <c r="J247"/>
      <c r="K247"/>
      <c r="L247"/>
      <c r="M247"/>
      <c r="N247"/>
    </row>
    <row r="248" spans="1:14" x14ac:dyDescent="0.15">
      <c r="A248" s="7"/>
      <c r="E248"/>
      <c r="F248"/>
      <c r="G248"/>
      <c r="H248"/>
      <c r="I248"/>
      <c r="J248"/>
      <c r="K248"/>
      <c r="L248"/>
      <c r="M248"/>
      <c r="N248"/>
    </row>
    <row r="249" spans="1:14" x14ac:dyDescent="0.15">
      <c r="A249" s="7"/>
      <c r="E249"/>
      <c r="F249"/>
      <c r="G249"/>
      <c r="H249"/>
      <c r="I249"/>
      <c r="J249"/>
      <c r="K249"/>
      <c r="L249"/>
      <c r="M249"/>
      <c r="N249"/>
    </row>
    <row r="250" spans="1:14" x14ac:dyDescent="0.15">
      <c r="A250" s="7"/>
      <c r="E250"/>
      <c r="F250"/>
      <c r="G250"/>
      <c r="H250"/>
      <c r="I250"/>
      <c r="J250"/>
      <c r="K250"/>
      <c r="L250"/>
      <c r="M250"/>
      <c r="N250"/>
    </row>
    <row r="251" spans="1:14" x14ac:dyDescent="0.15">
      <c r="A251" s="7"/>
      <c r="E251"/>
      <c r="F251"/>
      <c r="G251"/>
      <c r="H251"/>
      <c r="I251"/>
      <c r="J251"/>
      <c r="K251"/>
      <c r="L251"/>
      <c r="M251"/>
      <c r="N251"/>
    </row>
    <row r="252" spans="1:14" x14ac:dyDescent="0.15">
      <c r="A252" s="7"/>
      <c r="E252"/>
      <c r="F252"/>
      <c r="G252"/>
      <c r="H252"/>
      <c r="I252"/>
      <c r="J252"/>
      <c r="K252"/>
      <c r="L252"/>
      <c r="M252"/>
      <c r="N252"/>
    </row>
    <row r="253" spans="1:14" x14ac:dyDescent="0.15">
      <c r="A253" s="7"/>
      <c r="E253"/>
      <c r="F253"/>
      <c r="G253"/>
      <c r="H253"/>
      <c r="I253"/>
      <c r="J253"/>
      <c r="K253"/>
      <c r="L253"/>
      <c r="M253"/>
      <c r="N253"/>
    </row>
    <row r="254" spans="1:14" x14ac:dyDescent="0.15">
      <c r="A254" s="7"/>
      <c r="E254"/>
      <c r="F254"/>
      <c r="G254"/>
      <c r="H254"/>
      <c r="I254"/>
      <c r="J254"/>
      <c r="K254"/>
      <c r="L254"/>
      <c r="M254"/>
      <c r="N254"/>
    </row>
    <row r="255" spans="1:14" x14ac:dyDescent="0.15">
      <c r="A255" s="7"/>
      <c r="E255"/>
      <c r="F255"/>
      <c r="G255"/>
      <c r="H255"/>
      <c r="I255"/>
      <c r="J255"/>
      <c r="K255"/>
      <c r="L255"/>
      <c r="M255"/>
      <c r="N255"/>
    </row>
    <row r="256" spans="1:14" x14ac:dyDescent="0.15">
      <c r="A256" s="7"/>
      <c r="E256"/>
      <c r="F256"/>
      <c r="G256"/>
      <c r="H256"/>
      <c r="I256"/>
      <c r="J256"/>
      <c r="K256"/>
      <c r="L256"/>
      <c r="M256"/>
      <c r="N256"/>
    </row>
    <row r="257" spans="1:14" x14ac:dyDescent="0.15">
      <c r="A257" s="7"/>
      <c r="E257"/>
      <c r="F257"/>
      <c r="G257"/>
      <c r="H257"/>
      <c r="I257"/>
      <c r="J257"/>
      <c r="K257"/>
      <c r="L257"/>
      <c r="M257"/>
      <c r="N257"/>
    </row>
    <row r="258" spans="1:14" x14ac:dyDescent="0.15">
      <c r="A258" s="7"/>
      <c r="E258"/>
      <c r="F258"/>
      <c r="G258"/>
      <c r="H258"/>
      <c r="I258"/>
      <c r="J258"/>
      <c r="K258"/>
      <c r="L258"/>
      <c r="M258"/>
      <c r="N258"/>
    </row>
    <row r="259" spans="1:14" x14ac:dyDescent="0.15">
      <c r="A259" s="7"/>
      <c r="E259"/>
      <c r="F259"/>
      <c r="G259"/>
      <c r="H259"/>
      <c r="I259"/>
      <c r="J259"/>
      <c r="K259"/>
      <c r="L259"/>
      <c r="M259"/>
      <c r="N259"/>
    </row>
    <row r="260" spans="1:14" x14ac:dyDescent="0.15">
      <c r="A260" s="7"/>
      <c r="E260"/>
      <c r="F260"/>
      <c r="G260"/>
      <c r="H260"/>
      <c r="I260"/>
      <c r="J260"/>
      <c r="K260"/>
      <c r="L260"/>
      <c r="M260"/>
      <c r="N260"/>
    </row>
    <row r="261" spans="1:14" x14ac:dyDescent="0.15">
      <c r="A261" s="7"/>
      <c r="E261"/>
      <c r="F261"/>
      <c r="G261"/>
      <c r="H261"/>
      <c r="I261"/>
      <c r="J261"/>
      <c r="K261"/>
      <c r="L261"/>
      <c r="M261"/>
      <c r="N261"/>
    </row>
    <row r="262" spans="1:14" x14ac:dyDescent="0.15">
      <c r="A262" s="7"/>
      <c r="E262"/>
      <c r="F262"/>
      <c r="G262"/>
      <c r="H262"/>
      <c r="I262"/>
      <c r="J262"/>
      <c r="K262"/>
      <c r="L262"/>
      <c r="M262"/>
      <c r="N262"/>
    </row>
    <row r="263" spans="1:14" x14ac:dyDescent="0.15">
      <c r="A263" s="7"/>
      <c r="E263"/>
      <c r="F263"/>
      <c r="G263"/>
      <c r="H263"/>
      <c r="I263"/>
      <c r="J263"/>
      <c r="K263"/>
      <c r="L263"/>
      <c r="M263"/>
      <c r="N263"/>
    </row>
    <row r="264" spans="1:14" x14ac:dyDescent="0.15">
      <c r="A264" s="7"/>
      <c r="E264"/>
      <c r="F264"/>
      <c r="G264"/>
      <c r="H264"/>
      <c r="I264"/>
      <c r="J264"/>
      <c r="K264"/>
      <c r="L264"/>
      <c r="M264"/>
      <c r="N264"/>
    </row>
    <row r="265" spans="1:14" x14ac:dyDescent="0.15">
      <c r="A265" s="7"/>
      <c r="E265"/>
      <c r="F265"/>
      <c r="G265"/>
      <c r="H265"/>
      <c r="I265"/>
      <c r="J265"/>
      <c r="K265"/>
      <c r="L265"/>
      <c r="M265"/>
      <c r="N265"/>
    </row>
    <row r="266" spans="1:14" x14ac:dyDescent="0.15">
      <c r="A266" s="7"/>
      <c r="E266"/>
      <c r="F266"/>
      <c r="G266"/>
      <c r="H266"/>
      <c r="I266"/>
      <c r="J266"/>
      <c r="K266"/>
      <c r="L266"/>
      <c r="M266"/>
      <c r="N266"/>
    </row>
    <row r="267" spans="1:14" x14ac:dyDescent="0.15">
      <c r="A267" s="7"/>
      <c r="E267"/>
      <c r="F267"/>
      <c r="G267"/>
      <c r="H267"/>
      <c r="I267"/>
      <c r="J267"/>
      <c r="K267"/>
      <c r="L267"/>
      <c r="M267"/>
      <c r="N267"/>
    </row>
    <row r="268" spans="1:14" x14ac:dyDescent="0.15">
      <c r="A268" s="7"/>
      <c r="E268"/>
      <c r="F268"/>
      <c r="G268"/>
      <c r="H268"/>
      <c r="I268"/>
      <c r="J268"/>
      <c r="K268"/>
      <c r="L268"/>
      <c r="M268"/>
      <c r="N268"/>
    </row>
    <row r="269" spans="1:14" x14ac:dyDescent="0.15">
      <c r="A269" s="7"/>
      <c r="E269"/>
      <c r="F269"/>
      <c r="G269"/>
      <c r="H269"/>
      <c r="I269"/>
      <c r="J269"/>
      <c r="K269"/>
      <c r="L269"/>
      <c r="M269"/>
      <c r="N269"/>
    </row>
    <row r="270" spans="1:14" x14ac:dyDescent="0.15">
      <c r="A270" s="7"/>
      <c r="E270"/>
      <c r="F270"/>
      <c r="G270"/>
      <c r="H270"/>
      <c r="I270"/>
      <c r="J270"/>
      <c r="K270"/>
      <c r="L270"/>
      <c r="M270"/>
      <c r="N270"/>
    </row>
    <row r="271" spans="1:14" x14ac:dyDescent="0.15">
      <c r="A271" s="7"/>
      <c r="E271"/>
      <c r="F271"/>
      <c r="G271"/>
      <c r="H271"/>
      <c r="I271"/>
      <c r="J271"/>
      <c r="K271"/>
      <c r="L271"/>
      <c r="M271"/>
      <c r="N271"/>
    </row>
    <row r="272" spans="1:14" x14ac:dyDescent="0.15">
      <c r="A272" s="7"/>
      <c r="E272"/>
      <c r="F272"/>
      <c r="G272"/>
      <c r="H272"/>
      <c r="I272"/>
      <c r="J272"/>
      <c r="K272"/>
      <c r="L272"/>
      <c r="M272"/>
      <c r="N272"/>
    </row>
    <row r="273" spans="1:14" x14ac:dyDescent="0.15">
      <c r="A273" s="7"/>
      <c r="E273"/>
      <c r="F273"/>
      <c r="G273"/>
      <c r="H273"/>
      <c r="I273"/>
      <c r="J273"/>
      <c r="K273"/>
      <c r="L273"/>
      <c r="M273"/>
      <c r="N273"/>
    </row>
    <row r="274" spans="1:14" x14ac:dyDescent="0.15">
      <c r="A274" s="7"/>
      <c r="E274"/>
      <c r="F274"/>
      <c r="G274"/>
      <c r="H274"/>
      <c r="I274"/>
      <c r="J274"/>
      <c r="K274"/>
      <c r="L274"/>
      <c r="M274"/>
      <c r="N274"/>
    </row>
    <row r="275" spans="1:14" x14ac:dyDescent="0.15">
      <c r="A275" s="7"/>
      <c r="E275"/>
      <c r="F275"/>
      <c r="G275"/>
      <c r="H275"/>
      <c r="I275"/>
      <c r="J275"/>
      <c r="K275"/>
      <c r="L275"/>
      <c r="M275"/>
      <c r="N275"/>
    </row>
    <row r="276" spans="1:14" x14ac:dyDescent="0.15">
      <c r="A276" s="7"/>
      <c r="E276"/>
      <c r="F276"/>
      <c r="G276"/>
      <c r="H276"/>
      <c r="I276"/>
      <c r="J276"/>
      <c r="K276"/>
      <c r="L276"/>
      <c r="M276"/>
      <c r="N276"/>
    </row>
    <row r="277" spans="1:14" x14ac:dyDescent="0.15">
      <c r="A277" s="7"/>
      <c r="E277"/>
      <c r="F277"/>
      <c r="G277"/>
      <c r="H277"/>
      <c r="I277"/>
      <c r="J277"/>
      <c r="K277"/>
      <c r="L277"/>
      <c r="M277"/>
      <c r="N277"/>
    </row>
    <row r="278" spans="1:14" x14ac:dyDescent="0.15">
      <c r="A278" s="7"/>
      <c r="E278"/>
      <c r="F278"/>
      <c r="G278"/>
      <c r="H278"/>
      <c r="I278"/>
      <c r="J278"/>
      <c r="K278"/>
      <c r="L278"/>
      <c r="M278"/>
      <c r="N278"/>
    </row>
    <row r="279" spans="1:14" x14ac:dyDescent="0.15">
      <c r="A279" s="7"/>
      <c r="E279"/>
      <c r="F279"/>
      <c r="G279"/>
      <c r="H279"/>
      <c r="I279"/>
      <c r="J279"/>
      <c r="K279"/>
      <c r="L279"/>
      <c r="M279"/>
      <c r="N279"/>
    </row>
    <row r="280" spans="1:14" x14ac:dyDescent="0.15">
      <c r="A280" s="7"/>
      <c r="E280"/>
      <c r="F280"/>
      <c r="G280"/>
      <c r="H280"/>
      <c r="I280"/>
      <c r="J280"/>
      <c r="K280"/>
      <c r="L280"/>
      <c r="M280"/>
      <c r="N280"/>
    </row>
    <row r="281" spans="1:14" x14ac:dyDescent="0.15">
      <c r="A281" s="7"/>
      <c r="E281"/>
      <c r="F281"/>
      <c r="G281"/>
      <c r="H281"/>
      <c r="I281"/>
      <c r="J281"/>
      <c r="K281"/>
      <c r="L281"/>
      <c r="M281"/>
      <c r="N281"/>
    </row>
    <row r="282" spans="1:14" x14ac:dyDescent="0.15">
      <c r="A282" s="7"/>
    </row>
    <row r="283" spans="1:14" x14ac:dyDescent="0.15">
      <c r="A283" s="7"/>
    </row>
    <row r="284" spans="1:14" x14ac:dyDescent="0.15">
      <c r="A284" s="7"/>
    </row>
    <row r="285" spans="1:14" x14ac:dyDescent="0.15">
      <c r="A285" s="7"/>
    </row>
    <row r="286" spans="1:14" x14ac:dyDescent="0.15">
      <c r="A286" s="7"/>
    </row>
    <row r="287" spans="1:14" x14ac:dyDescent="0.15">
      <c r="A287" s="7"/>
    </row>
    <row r="288" spans="1:14" x14ac:dyDescent="0.15">
      <c r="A288" s="7"/>
    </row>
    <row r="289" spans="1:1" x14ac:dyDescent="0.15">
      <c r="A289" s="7"/>
    </row>
  </sheetData>
  <mergeCells count="445">
    <mergeCell ref="A1:G1"/>
    <mergeCell ref="A2:A4"/>
    <mergeCell ref="B2:B4"/>
    <mergeCell ref="C2:C4"/>
    <mergeCell ref="D2:E3"/>
    <mergeCell ref="F2:F4"/>
    <mergeCell ref="G2:G4"/>
    <mergeCell ref="C5:C6"/>
    <mergeCell ref="D5:D6"/>
    <mergeCell ref="E5:E6"/>
    <mergeCell ref="F5:F6"/>
    <mergeCell ref="H2:M2"/>
    <mergeCell ref="N2:N4"/>
    <mergeCell ref="O2:T2"/>
    <mergeCell ref="H3:M3"/>
    <mergeCell ref="O3:O4"/>
    <mergeCell ref="P3:P4"/>
    <mergeCell ref="Q3:Q4"/>
    <mergeCell ref="R3:R4"/>
    <mergeCell ref="S3:S4"/>
    <mergeCell ref="T3:T4"/>
    <mergeCell ref="O7:O8"/>
    <mergeCell ref="P7:P8"/>
    <mergeCell ref="Q7:Q8"/>
    <mergeCell ref="R7:R8"/>
    <mergeCell ref="S7:S8"/>
    <mergeCell ref="T7:T8"/>
    <mergeCell ref="S5:S6"/>
    <mergeCell ref="T5:T6"/>
    <mergeCell ref="A7:A8"/>
    <mergeCell ref="B7:B8"/>
    <mergeCell ref="C7:C8"/>
    <mergeCell ref="D7:D8"/>
    <mergeCell ref="E7:E8"/>
    <mergeCell ref="F7:F8"/>
    <mergeCell ref="G7:G8"/>
    <mergeCell ref="N7:N8"/>
    <mergeCell ref="G5:G6"/>
    <mergeCell ref="N5:N6"/>
    <mergeCell ref="O5:O6"/>
    <mergeCell ref="P5:P6"/>
    <mergeCell ref="Q5:Q6"/>
    <mergeCell ref="R5:R6"/>
    <mergeCell ref="A5:A6"/>
    <mergeCell ref="B5:B6"/>
    <mergeCell ref="T11:T12"/>
    <mergeCell ref="S9:S10"/>
    <mergeCell ref="T9:T10"/>
    <mergeCell ref="A11:A12"/>
    <mergeCell ref="B11:B12"/>
    <mergeCell ref="C11:C12"/>
    <mergeCell ref="D11:D12"/>
    <mergeCell ref="E11:E12"/>
    <mergeCell ref="F11:F12"/>
    <mergeCell ref="G11:G12"/>
    <mergeCell ref="N11:N12"/>
    <mergeCell ref="G9:G10"/>
    <mergeCell ref="N9:N10"/>
    <mergeCell ref="O9:O10"/>
    <mergeCell ref="P9:P10"/>
    <mergeCell ref="Q9:Q10"/>
    <mergeCell ref="R9:R10"/>
    <mergeCell ref="A9:A10"/>
    <mergeCell ref="B9:B10"/>
    <mergeCell ref="C9:C10"/>
    <mergeCell ref="D9:D10"/>
    <mergeCell ref="E9:E10"/>
    <mergeCell ref="F9:F10"/>
    <mergeCell ref="C13:C14"/>
    <mergeCell ref="D13:D14"/>
    <mergeCell ref="E13:E14"/>
    <mergeCell ref="F13:F14"/>
    <mergeCell ref="O11:O12"/>
    <mergeCell ref="P11:P12"/>
    <mergeCell ref="Q11:Q12"/>
    <mergeCell ref="R11:R12"/>
    <mergeCell ref="S11:S12"/>
    <mergeCell ref="O15:O16"/>
    <mergeCell ref="P15:P16"/>
    <mergeCell ref="Q15:Q16"/>
    <mergeCell ref="R15:R16"/>
    <mergeCell ref="S15:S16"/>
    <mergeCell ref="T15:T16"/>
    <mergeCell ref="S13:S14"/>
    <mergeCell ref="T13:T14"/>
    <mergeCell ref="A15:A16"/>
    <mergeCell ref="B15:B16"/>
    <mergeCell ref="C15:C16"/>
    <mergeCell ref="D15:D16"/>
    <mergeCell ref="E15:E16"/>
    <mergeCell ref="F15:F16"/>
    <mergeCell ref="G15:G16"/>
    <mergeCell ref="N15:N16"/>
    <mergeCell ref="G13:G14"/>
    <mergeCell ref="N13:N14"/>
    <mergeCell ref="O13:O14"/>
    <mergeCell ref="P13:P14"/>
    <mergeCell ref="Q13:Q14"/>
    <mergeCell ref="R13:R14"/>
    <mergeCell ref="A13:A14"/>
    <mergeCell ref="B13:B14"/>
    <mergeCell ref="C22:C23"/>
    <mergeCell ref="D22:D23"/>
    <mergeCell ref="E22:E23"/>
    <mergeCell ref="F22:F23"/>
    <mergeCell ref="S17:S18"/>
    <mergeCell ref="T17:T18"/>
    <mergeCell ref="A19:B21"/>
    <mergeCell ref="C19:C21"/>
    <mergeCell ref="D19:D21"/>
    <mergeCell ref="E19:E21"/>
    <mergeCell ref="F19:F21"/>
    <mergeCell ref="G17:G18"/>
    <mergeCell ref="N17:N18"/>
    <mergeCell ref="O17:O18"/>
    <mergeCell ref="P17:P18"/>
    <mergeCell ref="Q17:Q18"/>
    <mergeCell ref="R17:R18"/>
    <mergeCell ref="A17:A18"/>
    <mergeCell ref="B17:B18"/>
    <mergeCell ref="C17:C18"/>
    <mergeCell ref="D17:D18"/>
    <mergeCell ref="E17:E18"/>
    <mergeCell ref="F17:F18"/>
    <mergeCell ref="O24:O25"/>
    <mergeCell ref="P24:P25"/>
    <mergeCell ref="Q24:Q25"/>
    <mergeCell ref="R24:R25"/>
    <mergeCell ref="S24:S25"/>
    <mergeCell ref="T24:T25"/>
    <mergeCell ref="S22:S23"/>
    <mergeCell ref="T22:T23"/>
    <mergeCell ref="A24:A25"/>
    <mergeCell ref="B24:B25"/>
    <mergeCell ref="C24:C25"/>
    <mergeCell ref="D24:D25"/>
    <mergeCell ref="E24:E25"/>
    <mergeCell ref="F24:F25"/>
    <mergeCell ref="G24:G25"/>
    <mergeCell ref="N24:N25"/>
    <mergeCell ref="G22:G23"/>
    <mergeCell ref="N22:N23"/>
    <mergeCell ref="O22:O23"/>
    <mergeCell ref="P22:P23"/>
    <mergeCell ref="Q22:Q23"/>
    <mergeCell ref="R22:R23"/>
    <mergeCell ref="A22:A23"/>
    <mergeCell ref="B22:B23"/>
    <mergeCell ref="T28:T29"/>
    <mergeCell ref="S26:S27"/>
    <mergeCell ref="T26:T27"/>
    <mergeCell ref="A28:A29"/>
    <mergeCell ref="B28:B29"/>
    <mergeCell ref="C28:C29"/>
    <mergeCell ref="D28:D29"/>
    <mergeCell ref="E28:E29"/>
    <mergeCell ref="F28:F29"/>
    <mergeCell ref="G28:G29"/>
    <mergeCell ref="N28:N29"/>
    <mergeCell ref="G26:G27"/>
    <mergeCell ref="N26:N27"/>
    <mergeCell ref="O26:O27"/>
    <mergeCell ref="P26:P27"/>
    <mergeCell ref="Q26:Q27"/>
    <mergeCell ref="R26:R27"/>
    <mergeCell ref="A26:A27"/>
    <mergeCell ref="B26:B27"/>
    <mergeCell ref="C26:C27"/>
    <mergeCell ref="D26:D27"/>
    <mergeCell ref="E26:E27"/>
    <mergeCell ref="F26:F27"/>
    <mergeCell ref="C30:C31"/>
    <mergeCell ref="D30:D31"/>
    <mergeCell ref="E30:E31"/>
    <mergeCell ref="F30:F31"/>
    <mergeCell ref="O28:O29"/>
    <mergeCell ref="P28:P29"/>
    <mergeCell ref="Q28:Q29"/>
    <mergeCell ref="R28:R29"/>
    <mergeCell ref="S28:S29"/>
    <mergeCell ref="O32:O33"/>
    <mergeCell ref="P32:P33"/>
    <mergeCell ref="Q32:Q33"/>
    <mergeCell ref="R32:R33"/>
    <mergeCell ref="S32:S33"/>
    <mergeCell ref="T32:T33"/>
    <mergeCell ref="S30:S31"/>
    <mergeCell ref="T30:T31"/>
    <mergeCell ref="A32:A33"/>
    <mergeCell ref="B32:B33"/>
    <mergeCell ref="C32:C33"/>
    <mergeCell ref="D32:D33"/>
    <mergeCell ref="E32:E33"/>
    <mergeCell ref="F32:F33"/>
    <mergeCell ref="G32:G33"/>
    <mergeCell ref="N32:N33"/>
    <mergeCell ref="G30:G31"/>
    <mergeCell ref="N30:N31"/>
    <mergeCell ref="O30:O31"/>
    <mergeCell ref="P30:P31"/>
    <mergeCell ref="Q30:Q31"/>
    <mergeCell ref="R30:R31"/>
    <mergeCell ref="A30:A31"/>
    <mergeCell ref="B30:B31"/>
    <mergeCell ref="C39:C40"/>
    <mergeCell ref="D39:D40"/>
    <mergeCell ref="E39:E40"/>
    <mergeCell ref="F39:F40"/>
    <mergeCell ref="S34:S35"/>
    <mergeCell ref="T34:T35"/>
    <mergeCell ref="A36:B38"/>
    <mergeCell ref="C36:C38"/>
    <mergeCell ref="D36:D38"/>
    <mergeCell ref="E36:E38"/>
    <mergeCell ref="F36:F38"/>
    <mergeCell ref="G34:G35"/>
    <mergeCell ref="N34:N35"/>
    <mergeCell ref="O34:O35"/>
    <mergeCell ref="P34:P35"/>
    <mergeCell ref="Q34:Q35"/>
    <mergeCell ref="R34:R35"/>
    <mergeCell ref="A34:A35"/>
    <mergeCell ref="B34:B35"/>
    <mergeCell ref="C34:C35"/>
    <mergeCell ref="D34:D35"/>
    <mergeCell ref="E34:E35"/>
    <mergeCell ref="F34:F35"/>
    <mergeCell ref="O41:O42"/>
    <mergeCell ref="P41:P42"/>
    <mergeCell ref="Q41:Q42"/>
    <mergeCell ref="R41:R42"/>
    <mergeCell ref="S41:S42"/>
    <mergeCell ref="T41:T42"/>
    <mergeCell ref="S39:S40"/>
    <mergeCell ref="T39:T40"/>
    <mergeCell ref="A41:A42"/>
    <mergeCell ref="B41:B42"/>
    <mergeCell ref="C41:C42"/>
    <mergeCell ref="D41:D42"/>
    <mergeCell ref="E41:E42"/>
    <mergeCell ref="F41:F42"/>
    <mergeCell ref="G41:G42"/>
    <mergeCell ref="N41:N42"/>
    <mergeCell ref="G39:G40"/>
    <mergeCell ref="N39:N40"/>
    <mergeCell ref="O39:O40"/>
    <mergeCell ref="P39:P40"/>
    <mergeCell ref="Q39:Q40"/>
    <mergeCell ref="R39:R40"/>
    <mergeCell ref="A39:A40"/>
    <mergeCell ref="B39:B40"/>
    <mergeCell ref="T45:T46"/>
    <mergeCell ref="S43:S44"/>
    <mergeCell ref="T43:T44"/>
    <mergeCell ref="A45:A46"/>
    <mergeCell ref="B45:B46"/>
    <mergeCell ref="C45:C46"/>
    <mergeCell ref="D45:D46"/>
    <mergeCell ref="E45:E46"/>
    <mergeCell ref="F45:F46"/>
    <mergeCell ref="G45:G46"/>
    <mergeCell ref="N45:N46"/>
    <mergeCell ref="G43:G44"/>
    <mergeCell ref="N43:N44"/>
    <mergeCell ref="O43:O44"/>
    <mergeCell ref="P43:P44"/>
    <mergeCell ref="Q43:Q44"/>
    <mergeCell ref="R43:R44"/>
    <mergeCell ref="A43:A44"/>
    <mergeCell ref="B43:B44"/>
    <mergeCell ref="C43:C44"/>
    <mergeCell ref="D43:D44"/>
    <mergeCell ref="E43:E44"/>
    <mergeCell ref="F43:F44"/>
    <mergeCell ref="C47:C48"/>
    <mergeCell ref="D47:D48"/>
    <mergeCell ref="E47:E48"/>
    <mergeCell ref="F47:F48"/>
    <mergeCell ref="O45:O46"/>
    <mergeCell ref="P45:P46"/>
    <mergeCell ref="Q45:Q46"/>
    <mergeCell ref="R45:R46"/>
    <mergeCell ref="S45:S46"/>
    <mergeCell ref="O49:O50"/>
    <mergeCell ref="P49:P50"/>
    <mergeCell ref="Q49:Q50"/>
    <mergeCell ref="R49:R50"/>
    <mergeCell ref="S49:S50"/>
    <mergeCell ref="T49:T50"/>
    <mergeCell ref="S47:S48"/>
    <mergeCell ref="T47:T48"/>
    <mergeCell ref="A49:A50"/>
    <mergeCell ref="B49:B50"/>
    <mergeCell ref="C49:C50"/>
    <mergeCell ref="D49:D50"/>
    <mergeCell ref="E49:E50"/>
    <mergeCell ref="F49:F50"/>
    <mergeCell ref="G49:G50"/>
    <mergeCell ref="N49:N50"/>
    <mergeCell ref="G47:G48"/>
    <mergeCell ref="N47:N48"/>
    <mergeCell ref="O47:O48"/>
    <mergeCell ref="P47:P48"/>
    <mergeCell ref="Q47:Q48"/>
    <mergeCell ref="R47:R48"/>
    <mergeCell ref="A47:A48"/>
    <mergeCell ref="B47:B48"/>
    <mergeCell ref="S51:S52"/>
    <mergeCell ref="T51:T52"/>
    <mergeCell ref="A53:B55"/>
    <mergeCell ref="C53:C55"/>
    <mergeCell ref="D53:D55"/>
    <mergeCell ref="E53:E55"/>
    <mergeCell ref="F53:F55"/>
    <mergeCell ref="G51:G52"/>
    <mergeCell ref="N51:N52"/>
    <mergeCell ref="O51:O52"/>
    <mergeCell ref="P51:P52"/>
    <mergeCell ref="Q51:Q52"/>
    <mergeCell ref="R51:R52"/>
    <mergeCell ref="A51:A52"/>
    <mergeCell ref="B51:B52"/>
    <mergeCell ref="C51:C52"/>
    <mergeCell ref="D51:D52"/>
    <mergeCell ref="E51:E52"/>
    <mergeCell ref="F51:F52"/>
    <mergeCell ref="T58:T59"/>
    <mergeCell ref="S56:S57"/>
    <mergeCell ref="T56:T57"/>
    <mergeCell ref="A58:A59"/>
    <mergeCell ref="B58:B59"/>
    <mergeCell ref="C58:C59"/>
    <mergeCell ref="D58:D59"/>
    <mergeCell ref="E58:E59"/>
    <mergeCell ref="F58:F59"/>
    <mergeCell ref="G58:G59"/>
    <mergeCell ref="N58:N59"/>
    <mergeCell ref="G56:G57"/>
    <mergeCell ref="N56:N57"/>
    <mergeCell ref="O56:O57"/>
    <mergeCell ref="P56:P57"/>
    <mergeCell ref="Q56:Q57"/>
    <mergeCell ref="R56:R57"/>
    <mergeCell ref="A56:A57"/>
    <mergeCell ref="B56:B57"/>
    <mergeCell ref="C56:C57"/>
    <mergeCell ref="D56:D57"/>
    <mergeCell ref="E56:E57"/>
    <mergeCell ref="F56:F57"/>
    <mergeCell ref="C60:C61"/>
    <mergeCell ref="D60:D61"/>
    <mergeCell ref="E60:E61"/>
    <mergeCell ref="F60:F61"/>
    <mergeCell ref="O58:O59"/>
    <mergeCell ref="P58:P59"/>
    <mergeCell ref="Q58:Q59"/>
    <mergeCell ref="R58:R59"/>
    <mergeCell ref="S58:S59"/>
    <mergeCell ref="O62:O63"/>
    <mergeCell ref="P62:P63"/>
    <mergeCell ref="Q62:Q63"/>
    <mergeCell ref="R62:R63"/>
    <mergeCell ref="S62:S63"/>
    <mergeCell ref="T62:T63"/>
    <mergeCell ref="S60:S61"/>
    <mergeCell ref="T60:T61"/>
    <mergeCell ref="A62:A63"/>
    <mergeCell ref="B62:B63"/>
    <mergeCell ref="C62:C63"/>
    <mergeCell ref="D62:D63"/>
    <mergeCell ref="E62:E63"/>
    <mergeCell ref="F62:F63"/>
    <mergeCell ref="G62:G63"/>
    <mergeCell ref="N62:N63"/>
    <mergeCell ref="G60:G61"/>
    <mergeCell ref="N60:N61"/>
    <mergeCell ref="O60:O61"/>
    <mergeCell ref="P60:P61"/>
    <mergeCell ref="Q60:Q61"/>
    <mergeCell ref="R60:R61"/>
    <mergeCell ref="A60:A61"/>
    <mergeCell ref="B60:B61"/>
    <mergeCell ref="A66:A67"/>
    <mergeCell ref="B66:B67"/>
    <mergeCell ref="C66:C67"/>
    <mergeCell ref="D66:D67"/>
    <mergeCell ref="E66:E67"/>
    <mergeCell ref="F66:F67"/>
    <mergeCell ref="G66:G67"/>
    <mergeCell ref="N66:N67"/>
    <mergeCell ref="G64:G65"/>
    <mergeCell ref="N64:N65"/>
    <mergeCell ref="A64:A65"/>
    <mergeCell ref="B64:B65"/>
    <mergeCell ref="C64:C65"/>
    <mergeCell ref="D64:D65"/>
    <mergeCell ref="E64:E65"/>
    <mergeCell ref="F64:F65"/>
    <mergeCell ref="F68:F69"/>
    <mergeCell ref="O66:O67"/>
    <mergeCell ref="P66:P67"/>
    <mergeCell ref="Q66:Q67"/>
    <mergeCell ref="R66:R67"/>
    <mergeCell ref="S66:S67"/>
    <mergeCell ref="T66:T67"/>
    <mergeCell ref="S64:S65"/>
    <mergeCell ref="T64:T65"/>
    <mergeCell ref="O64:O65"/>
    <mergeCell ref="P64:P65"/>
    <mergeCell ref="Q64:Q65"/>
    <mergeCell ref="R64:R65"/>
    <mergeCell ref="A73:E73"/>
    <mergeCell ref="F73:G73"/>
    <mergeCell ref="B74:E74"/>
    <mergeCell ref="F74:G74"/>
    <mergeCell ref="B75:E75"/>
    <mergeCell ref="F75:G75"/>
    <mergeCell ref="S68:S69"/>
    <mergeCell ref="T68:T69"/>
    <mergeCell ref="A70:B72"/>
    <mergeCell ref="C70:C72"/>
    <mergeCell ref="D70:D72"/>
    <mergeCell ref="E70:E72"/>
    <mergeCell ref="F70:F72"/>
    <mergeCell ref="G68:G69"/>
    <mergeCell ref="N68:N69"/>
    <mergeCell ref="O68:O69"/>
    <mergeCell ref="P68:P69"/>
    <mergeCell ref="Q68:Q69"/>
    <mergeCell ref="R68:R69"/>
    <mergeCell ref="A68:A69"/>
    <mergeCell ref="B68:B69"/>
    <mergeCell ref="C68:C69"/>
    <mergeCell ref="D68:D69"/>
    <mergeCell ref="E68:E69"/>
    <mergeCell ref="F80:G80"/>
    <mergeCell ref="F81:G81"/>
    <mergeCell ref="F82:G82"/>
    <mergeCell ref="F83:G83"/>
    <mergeCell ref="B76:E76"/>
    <mergeCell ref="F76:G76"/>
    <mergeCell ref="B77:E77"/>
    <mergeCell ref="F77:G77"/>
    <mergeCell ref="B78:E78"/>
    <mergeCell ref="F78:G78"/>
  </mergeCells>
  <phoneticPr fontId="7"/>
  <pageMargins left="0.7" right="0.7" top="0.75" bottom="0.75" header="0.3" footer="0.3"/>
  <pageSetup paperSize="8" scale="5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5"/>
  <sheetViews>
    <sheetView topLeftCell="A37" zoomScale="70" zoomScaleNormal="70" workbookViewId="0">
      <selection activeCell="N93" sqref="N93"/>
    </sheetView>
  </sheetViews>
  <sheetFormatPr defaultRowHeight="14.25" x14ac:dyDescent="0.15"/>
  <cols>
    <col min="1" max="1" width="5.875" style="6" bestFit="1" customWidth="1"/>
    <col min="2" max="2" width="4.25" style="35" bestFit="1" customWidth="1"/>
    <col min="3" max="3" width="7.25" style="35" bestFit="1" customWidth="1"/>
    <col min="4" max="4" width="52.5" style="35" customWidth="1"/>
    <col min="5" max="5" width="5.625" style="35" bestFit="1" customWidth="1"/>
    <col min="6" max="6" width="7.625" style="35" bestFit="1" customWidth="1"/>
    <col min="7" max="7" width="18" style="35" customWidth="1"/>
    <col min="8" max="8" width="8.5" style="35" customWidth="1"/>
    <col min="9" max="9" width="8.75" style="35" bestFit="1" customWidth="1"/>
    <col min="10" max="13" width="9.125" style="35" bestFit="1" customWidth="1"/>
    <col min="14" max="14" width="26.125" style="36" customWidth="1"/>
    <col min="15" max="15" width="8" style="84" bestFit="1" customWidth="1"/>
    <col min="16" max="20" width="6.875" style="84" bestFit="1" customWidth="1"/>
    <col min="22" max="27" width="3" bestFit="1" customWidth="1"/>
  </cols>
  <sheetData>
    <row r="1" spans="1:27" ht="15" thickBot="1" x14ac:dyDescent="0.2">
      <c r="A1" s="476" t="s">
        <v>88</v>
      </c>
      <c r="B1" s="476"/>
      <c r="C1" s="476"/>
      <c r="D1" s="476"/>
      <c r="E1" s="476"/>
      <c r="F1" s="476"/>
      <c r="G1" s="476"/>
      <c r="H1" s="60"/>
      <c r="I1" s="60"/>
      <c r="J1" s="60"/>
      <c r="K1" s="60"/>
      <c r="L1" s="60"/>
      <c r="M1" s="60"/>
      <c r="N1" s="61"/>
    </row>
    <row r="2" spans="1:27" ht="15" thickBot="1" x14ac:dyDescent="0.2">
      <c r="A2" s="504" t="s">
        <v>0</v>
      </c>
      <c r="B2" s="511" t="s">
        <v>1</v>
      </c>
      <c r="C2" s="514" t="s">
        <v>37</v>
      </c>
      <c r="D2" s="904" t="s">
        <v>2</v>
      </c>
      <c r="E2" s="905"/>
      <c r="F2" s="515" t="s">
        <v>3</v>
      </c>
      <c r="G2" s="491" t="s">
        <v>4</v>
      </c>
      <c r="H2" s="494" t="s">
        <v>5</v>
      </c>
      <c r="I2" s="495"/>
      <c r="J2" s="495"/>
      <c r="K2" s="495"/>
      <c r="L2" s="495"/>
      <c r="M2" s="496"/>
      <c r="N2" s="485" t="s">
        <v>6</v>
      </c>
      <c r="O2" s="565" t="s">
        <v>68</v>
      </c>
      <c r="P2" s="566"/>
      <c r="Q2" s="566"/>
      <c r="R2" s="566"/>
      <c r="S2" s="566"/>
      <c r="T2" s="567"/>
    </row>
    <row r="3" spans="1:27" ht="13.5" x14ac:dyDescent="0.15">
      <c r="A3" s="505"/>
      <c r="B3" s="512"/>
      <c r="C3" s="512"/>
      <c r="D3" s="516"/>
      <c r="E3" s="906"/>
      <c r="F3" s="516"/>
      <c r="G3" s="492"/>
      <c r="H3" s="488" t="s">
        <v>7</v>
      </c>
      <c r="I3" s="489"/>
      <c r="J3" s="489"/>
      <c r="K3" s="489"/>
      <c r="L3" s="489"/>
      <c r="M3" s="490"/>
      <c r="N3" s="486"/>
      <c r="O3" s="568" t="s">
        <v>69</v>
      </c>
      <c r="P3" s="570" t="s">
        <v>70</v>
      </c>
      <c r="Q3" s="570" t="s">
        <v>71</v>
      </c>
      <c r="R3" s="570" t="s">
        <v>72</v>
      </c>
      <c r="S3" s="570" t="s">
        <v>73</v>
      </c>
      <c r="T3" s="572" t="s">
        <v>74</v>
      </c>
    </row>
    <row r="4" spans="1:27" thickBot="1" x14ac:dyDescent="0.2">
      <c r="A4" s="506"/>
      <c r="B4" s="513"/>
      <c r="C4" s="513"/>
      <c r="D4" s="256" t="s">
        <v>8</v>
      </c>
      <c r="E4" s="257" t="s">
        <v>9</v>
      </c>
      <c r="F4" s="517"/>
      <c r="G4" s="493"/>
      <c r="H4" s="62" t="s">
        <v>10</v>
      </c>
      <c r="I4" s="63" t="s">
        <v>11</v>
      </c>
      <c r="J4" s="63" t="s">
        <v>12</v>
      </c>
      <c r="K4" s="63" t="s">
        <v>13</v>
      </c>
      <c r="L4" s="63" t="s">
        <v>14</v>
      </c>
      <c r="M4" s="63" t="s">
        <v>15</v>
      </c>
      <c r="N4" s="487"/>
      <c r="O4" s="569"/>
      <c r="P4" s="571"/>
      <c r="Q4" s="571"/>
      <c r="R4" s="571"/>
      <c r="S4" s="571"/>
      <c r="T4" s="573"/>
    </row>
    <row r="5" spans="1:27" ht="23.1" customHeight="1" x14ac:dyDescent="0.15">
      <c r="A5" s="886">
        <v>1</v>
      </c>
      <c r="B5" s="892" t="s">
        <v>18</v>
      </c>
      <c r="C5" s="889" t="str">
        <f>年間行事!AL4</f>
        <v>朝</v>
      </c>
      <c r="D5" s="803" t="str">
        <f>年間行事!AK4</f>
        <v>安全指導点検</v>
      </c>
      <c r="E5" s="893"/>
      <c r="F5" s="894"/>
      <c r="G5" s="866"/>
      <c r="H5" s="264"/>
      <c r="I5" s="264"/>
      <c r="J5" s="264"/>
      <c r="K5" s="264"/>
      <c r="L5" s="264"/>
      <c r="M5" s="264"/>
      <c r="N5" s="803"/>
      <c r="O5" s="839">
        <f>V5-H5-H6</f>
        <v>0</v>
      </c>
      <c r="P5" s="840">
        <f t="shared" ref="P5:S5" si="0">W5-I5-I6</f>
        <v>0</v>
      </c>
      <c r="Q5" s="840">
        <f t="shared" si="0"/>
        <v>0</v>
      </c>
      <c r="R5" s="840">
        <f t="shared" si="0"/>
        <v>0</v>
      </c>
      <c r="S5" s="840">
        <f t="shared" si="0"/>
        <v>0</v>
      </c>
      <c r="T5" s="841">
        <f>AA5-M5-M6</f>
        <v>0</v>
      </c>
      <c r="V5">
        <v>5</v>
      </c>
      <c r="W5">
        <v>5</v>
      </c>
      <c r="X5">
        <v>5</v>
      </c>
      <c r="Y5">
        <v>6</v>
      </c>
      <c r="Z5">
        <v>6</v>
      </c>
      <c r="AA5">
        <v>6</v>
      </c>
    </row>
    <row r="6" spans="1:27" ht="23.1" customHeight="1" x14ac:dyDescent="0.15">
      <c r="A6" s="887"/>
      <c r="B6" s="888"/>
      <c r="C6" s="890"/>
      <c r="D6" s="804"/>
      <c r="E6" s="808"/>
      <c r="F6" s="810"/>
      <c r="G6" s="806"/>
      <c r="H6" s="250">
        <v>5</v>
      </c>
      <c r="I6" s="250">
        <v>5</v>
      </c>
      <c r="J6" s="250">
        <v>5</v>
      </c>
      <c r="K6" s="250">
        <v>6</v>
      </c>
      <c r="L6" s="250">
        <v>6</v>
      </c>
      <c r="M6" s="250">
        <v>6</v>
      </c>
      <c r="N6" s="804"/>
      <c r="O6" s="727"/>
      <c r="P6" s="729"/>
      <c r="Q6" s="729"/>
      <c r="R6" s="729"/>
      <c r="S6" s="729"/>
      <c r="T6" s="731"/>
    </row>
    <row r="7" spans="1:27" ht="23.1" customHeight="1" x14ac:dyDescent="0.15">
      <c r="A7" s="886">
        <v>2</v>
      </c>
      <c r="B7" s="892" t="s">
        <v>20</v>
      </c>
      <c r="C7" s="889">
        <f>年間行事!AL6</f>
        <v>0</v>
      </c>
      <c r="D7" s="803">
        <f>年間行事!AK6</f>
        <v>0</v>
      </c>
      <c r="E7" s="807"/>
      <c r="F7" s="809"/>
      <c r="G7" s="805"/>
      <c r="H7" s="253"/>
      <c r="I7" s="253"/>
      <c r="J7" s="253"/>
      <c r="K7" s="253"/>
      <c r="L7" s="253"/>
      <c r="M7" s="253"/>
      <c r="N7" s="814"/>
      <c r="O7" s="726">
        <f t="shared" ref="O7" si="1">V7-H7-H8</f>
        <v>0</v>
      </c>
      <c r="P7" s="728">
        <f t="shared" ref="P7" si="2">W7-I7-I8</f>
        <v>0</v>
      </c>
      <c r="Q7" s="728">
        <f t="shared" ref="Q7" si="3">X7-J7-J8</f>
        <v>1</v>
      </c>
      <c r="R7" s="728">
        <f t="shared" ref="R7" si="4">Y7-K7-K8</f>
        <v>1</v>
      </c>
      <c r="S7" s="728">
        <f t="shared" ref="S7" si="5">Z7-L7-L8</f>
        <v>1</v>
      </c>
      <c r="T7" s="730">
        <f t="shared" ref="T7" si="6">AA7-M7-M8</f>
        <v>1</v>
      </c>
      <c r="V7">
        <v>5</v>
      </c>
      <c r="W7">
        <v>5</v>
      </c>
      <c r="X7">
        <v>6</v>
      </c>
      <c r="Y7">
        <v>6</v>
      </c>
      <c r="Z7">
        <v>6</v>
      </c>
      <c r="AA7">
        <v>6</v>
      </c>
    </row>
    <row r="8" spans="1:27" ht="23.1" customHeight="1" x14ac:dyDescent="0.15">
      <c r="A8" s="887"/>
      <c r="B8" s="888"/>
      <c r="C8" s="890"/>
      <c r="D8" s="804"/>
      <c r="E8" s="808"/>
      <c r="F8" s="810"/>
      <c r="G8" s="806"/>
      <c r="H8" s="254">
        <v>5</v>
      </c>
      <c r="I8" s="254">
        <v>5</v>
      </c>
      <c r="J8" s="254">
        <v>5</v>
      </c>
      <c r="K8" s="254">
        <v>5</v>
      </c>
      <c r="L8" s="254">
        <v>5</v>
      </c>
      <c r="M8" s="254">
        <v>5</v>
      </c>
      <c r="N8" s="804"/>
      <c r="O8" s="727"/>
      <c r="P8" s="729"/>
      <c r="Q8" s="729"/>
      <c r="R8" s="729"/>
      <c r="S8" s="729"/>
      <c r="T8" s="731"/>
    </row>
    <row r="9" spans="1:27" ht="23.1" customHeight="1" x14ac:dyDescent="0.15">
      <c r="A9" s="891">
        <v>3</v>
      </c>
      <c r="B9" s="902" t="s">
        <v>64</v>
      </c>
      <c r="C9" s="889">
        <f>年間行事!AL8</f>
        <v>0</v>
      </c>
      <c r="D9" s="803" t="str">
        <f>年間行事!AK8</f>
        <v>感謝の集い　６年のみ６時間授業</v>
      </c>
      <c r="E9" s="807"/>
      <c r="F9" s="809"/>
      <c r="G9" s="805"/>
      <c r="H9" s="249"/>
      <c r="I9" s="249"/>
      <c r="J9" s="249"/>
      <c r="K9" s="249"/>
      <c r="L9" s="249"/>
      <c r="M9" s="249">
        <v>2</v>
      </c>
      <c r="N9" s="814"/>
      <c r="O9" s="726">
        <f t="shared" ref="O9" si="7">V9-H9-H10</f>
        <v>0</v>
      </c>
      <c r="P9" s="728">
        <f t="shared" ref="P9" si="8">W9-I9-I10</f>
        <v>0</v>
      </c>
      <c r="Q9" s="728">
        <f t="shared" ref="Q9" si="9">X9-J9-J10</f>
        <v>0</v>
      </c>
      <c r="R9" s="728">
        <f t="shared" ref="R9" si="10">Y9-K9-K10</f>
        <v>0</v>
      </c>
      <c r="S9" s="728">
        <f t="shared" ref="S9" si="11">Z9-L9-L10</f>
        <v>0</v>
      </c>
      <c r="T9" s="730">
        <f t="shared" ref="T9" si="12">AA9-M9-M10</f>
        <v>-1</v>
      </c>
      <c r="V9">
        <v>4</v>
      </c>
      <c r="W9">
        <v>4</v>
      </c>
      <c r="X9">
        <v>5</v>
      </c>
      <c r="Y9">
        <v>5</v>
      </c>
      <c r="Z9">
        <v>5</v>
      </c>
      <c r="AA9">
        <v>5</v>
      </c>
    </row>
    <row r="10" spans="1:27" ht="23.1" customHeight="1" x14ac:dyDescent="0.15">
      <c r="A10" s="887"/>
      <c r="B10" s="892"/>
      <c r="C10" s="890"/>
      <c r="D10" s="804"/>
      <c r="E10" s="808"/>
      <c r="F10" s="810"/>
      <c r="G10" s="806"/>
      <c r="H10" s="250">
        <v>4</v>
      </c>
      <c r="I10" s="250">
        <v>4</v>
      </c>
      <c r="J10" s="250">
        <v>5</v>
      </c>
      <c r="K10" s="250">
        <v>5</v>
      </c>
      <c r="L10" s="250">
        <v>5</v>
      </c>
      <c r="M10" s="250">
        <v>4</v>
      </c>
      <c r="N10" s="804"/>
      <c r="O10" s="727"/>
      <c r="P10" s="729"/>
      <c r="Q10" s="729"/>
      <c r="R10" s="729"/>
      <c r="S10" s="729"/>
      <c r="T10" s="731"/>
    </row>
    <row r="11" spans="1:27" ht="23.1" customHeight="1" x14ac:dyDescent="0.15">
      <c r="A11" s="891">
        <v>4</v>
      </c>
      <c r="B11" s="902" t="s">
        <v>63</v>
      </c>
      <c r="C11" s="889">
        <f>年間行事!AL10</f>
        <v>0</v>
      </c>
      <c r="D11" s="803" t="str">
        <f>年間行事!AK10</f>
        <v>保護者会(123)該当学年５時間授業</v>
      </c>
      <c r="E11" s="807"/>
      <c r="F11" s="809"/>
      <c r="G11" s="805"/>
      <c r="H11" s="249"/>
      <c r="I11" s="249"/>
      <c r="J11" s="249"/>
      <c r="K11" s="249"/>
      <c r="L11" s="249"/>
      <c r="M11" s="249"/>
      <c r="N11" s="814"/>
      <c r="O11" s="726">
        <f t="shared" ref="O11" si="13">V11-H11-H12</f>
        <v>0</v>
      </c>
      <c r="P11" s="728">
        <f t="shared" ref="P11" si="14">W11-I11-I12</f>
        <v>0</v>
      </c>
      <c r="Q11" s="728">
        <f t="shared" ref="Q11" si="15">X11-J11-J12</f>
        <v>1</v>
      </c>
      <c r="R11" s="728">
        <f t="shared" ref="R11" si="16">Y11-K11-K12</f>
        <v>1</v>
      </c>
      <c r="S11" s="728">
        <f t="shared" ref="S11" si="17">Z11-L11-L12</f>
        <v>1</v>
      </c>
      <c r="T11" s="730">
        <f t="shared" ref="T11" si="18">AA11-M11-M12</f>
        <v>1</v>
      </c>
      <c r="V11">
        <v>5</v>
      </c>
      <c r="W11">
        <v>5</v>
      </c>
      <c r="X11">
        <v>6</v>
      </c>
      <c r="Y11">
        <v>6</v>
      </c>
      <c r="Z11">
        <v>6</v>
      </c>
      <c r="AA11">
        <v>6</v>
      </c>
    </row>
    <row r="12" spans="1:27" ht="23.1" customHeight="1" x14ac:dyDescent="0.15">
      <c r="A12" s="887"/>
      <c r="B12" s="892"/>
      <c r="C12" s="890"/>
      <c r="D12" s="804"/>
      <c r="E12" s="808"/>
      <c r="F12" s="810"/>
      <c r="G12" s="806"/>
      <c r="H12" s="250">
        <v>5</v>
      </c>
      <c r="I12" s="250">
        <v>5</v>
      </c>
      <c r="J12" s="250">
        <v>5</v>
      </c>
      <c r="K12" s="250">
        <v>5</v>
      </c>
      <c r="L12" s="250">
        <v>5</v>
      </c>
      <c r="M12" s="250">
        <v>5</v>
      </c>
      <c r="N12" s="804"/>
      <c r="O12" s="727"/>
      <c r="P12" s="729"/>
      <c r="Q12" s="729"/>
      <c r="R12" s="729"/>
      <c r="S12" s="729"/>
      <c r="T12" s="731"/>
    </row>
    <row r="13" spans="1:27" ht="23.1" customHeight="1" x14ac:dyDescent="0.15">
      <c r="A13" s="891">
        <v>5</v>
      </c>
      <c r="B13" s="902" t="s">
        <v>23</v>
      </c>
      <c r="C13" s="889">
        <f>年間行事!AL12</f>
        <v>0</v>
      </c>
      <c r="D13" s="803" t="str">
        <f>年間行事!AK12</f>
        <v>委員会⑩</v>
      </c>
      <c r="E13" s="807"/>
      <c r="F13" s="809"/>
      <c r="G13" s="805"/>
      <c r="H13" s="249"/>
      <c r="I13" s="249"/>
      <c r="J13" s="249"/>
      <c r="K13" s="249"/>
      <c r="L13" s="249"/>
      <c r="M13" s="249"/>
      <c r="N13" s="814"/>
      <c r="O13" s="726">
        <f t="shared" ref="O13" si="19">V13-H13-H14</f>
        <v>0</v>
      </c>
      <c r="P13" s="728">
        <f t="shared" ref="P13" si="20">W13-I13-I14</f>
        <v>0</v>
      </c>
      <c r="Q13" s="728">
        <f t="shared" ref="Q13" si="21">X13-J13-J14</f>
        <v>0</v>
      </c>
      <c r="R13" s="728">
        <f t="shared" ref="R13" si="22">Y13-K13-K14</f>
        <v>0</v>
      </c>
      <c r="S13" s="728">
        <f t="shared" ref="S13" si="23">Z13-L13-L14</f>
        <v>0</v>
      </c>
      <c r="T13" s="730">
        <f t="shared" ref="T13" si="24">AA13-M13-M14</f>
        <v>0</v>
      </c>
      <c r="V13">
        <v>5</v>
      </c>
      <c r="W13">
        <v>5</v>
      </c>
      <c r="X13">
        <v>5</v>
      </c>
      <c r="Y13">
        <v>5</v>
      </c>
      <c r="Z13">
        <v>5</v>
      </c>
      <c r="AA13">
        <v>5</v>
      </c>
    </row>
    <row r="14" spans="1:27" ht="23.1" customHeight="1" x14ac:dyDescent="0.15">
      <c r="A14" s="887"/>
      <c r="B14" s="892"/>
      <c r="C14" s="890"/>
      <c r="D14" s="804"/>
      <c r="E14" s="808"/>
      <c r="F14" s="810"/>
      <c r="G14" s="806"/>
      <c r="H14" s="250">
        <v>5</v>
      </c>
      <c r="I14" s="250">
        <v>5</v>
      </c>
      <c r="J14" s="250">
        <v>5</v>
      </c>
      <c r="K14" s="250">
        <v>5</v>
      </c>
      <c r="L14" s="250">
        <v>5</v>
      </c>
      <c r="M14" s="250">
        <v>5</v>
      </c>
      <c r="N14" s="804"/>
      <c r="O14" s="727"/>
      <c r="P14" s="729"/>
      <c r="Q14" s="729"/>
      <c r="R14" s="729"/>
      <c r="S14" s="729"/>
      <c r="T14" s="731"/>
    </row>
    <row r="15" spans="1:27" ht="23.1" customHeight="1" x14ac:dyDescent="0.15">
      <c r="A15" s="883">
        <v>6</v>
      </c>
      <c r="B15" s="884" t="s">
        <v>16</v>
      </c>
      <c r="C15" s="877">
        <f>年間行事!AL14</f>
        <v>0</v>
      </c>
      <c r="D15" s="796">
        <f>年間行事!AK14</f>
        <v>0</v>
      </c>
      <c r="E15" s="879"/>
      <c r="F15" s="881"/>
      <c r="G15" s="864"/>
      <c r="H15" s="260"/>
      <c r="I15" s="260"/>
      <c r="J15" s="260"/>
      <c r="K15" s="260"/>
      <c r="L15" s="260"/>
      <c r="M15" s="260"/>
      <c r="N15" s="811"/>
      <c r="O15" s="944"/>
      <c r="P15" s="942"/>
      <c r="Q15" s="942"/>
      <c r="R15" s="942"/>
      <c r="S15" s="942"/>
      <c r="T15" s="943"/>
      <c r="V15">
        <v>3</v>
      </c>
      <c r="W15">
        <v>3</v>
      </c>
      <c r="X15">
        <v>3</v>
      </c>
      <c r="Y15">
        <v>3</v>
      </c>
      <c r="Z15">
        <v>3</v>
      </c>
      <c r="AA15">
        <v>3</v>
      </c>
    </row>
    <row r="16" spans="1:27" ht="23.1" customHeight="1" x14ac:dyDescent="0.15">
      <c r="A16" s="874"/>
      <c r="B16" s="884"/>
      <c r="C16" s="878"/>
      <c r="D16" s="797"/>
      <c r="E16" s="880"/>
      <c r="F16" s="885"/>
      <c r="G16" s="865"/>
      <c r="H16" s="258"/>
      <c r="I16" s="258"/>
      <c r="J16" s="258"/>
      <c r="K16" s="258"/>
      <c r="L16" s="258"/>
      <c r="M16" s="258"/>
      <c r="N16" s="797"/>
      <c r="O16" s="944"/>
      <c r="P16" s="942"/>
      <c r="Q16" s="942"/>
      <c r="R16" s="942"/>
      <c r="S16" s="942"/>
      <c r="T16" s="943"/>
    </row>
    <row r="17" spans="1:27" ht="23.1" customHeight="1" x14ac:dyDescent="0.15">
      <c r="A17" s="873">
        <v>7</v>
      </c>
      <c r="B17" s="875" t="s">
        <v>17</v>
      </c>
      <c r="C17" s="877">
        <f>年間行事!AL16</f>
        <v>0</v>
      </c>
      <c r="D17" s="796">
        <f>年間行事!AK16</f>
        <v>0</v>
      </c>
      <c r="E17" s="879"/>
      <c r="F17" s="881"/>
      <c r="G17" s="864"/>
      <c r="H17" s="260"/>
      <c r="I17" s="260"/>
      <c r="J17" s="260"/>
      <c r="K17" s="260"/>
      <c r="L17" s="260"/>
      <c r="M17" s="260"/>
      <c r="N17" s="811"/>
      <c r="O17" s="944"/>
      <c r="P17" s="942"/>
      <c r="Q17" s="942"/>
      <c r="R17" s="942"/>
      <c r="S17" s="942"/>
      <c r="T17" s="943"/>
    </row>
    <row r="18" spans="1:27" ht="23.1" customHeight="1" thickBot="1" x14ac:dyDescent="0.2">
      <c r="A18" s="874"/>
      <c r="B18" s="876"/>
      <c r="C18" s="878"/>
      <c r="D18" s="797"/>
      <c r="E18" s="880"/>
      <c r="F18" s="882"/>
      <c r="G18" s="865"/>
      <c r="H18" s="259"/>
      <c r="I18" s="259"/>
      <c r="J18" s="259"/>
      <c r="K18" s="259"/>
      <c r="L18" s="259"/>
      <c r="M18" s="259"/>
      <c r="N18" s="797"/>
      <c r="O18" s="959"/>
      <c r="P18" s="957"/>
      <c r="Q18" s="957"/>
      <c r="R18" s="957"/>
      <c r="S18" s="957"/>
      <c r="T18" s="958"/>
    </row>
    <row r="19" spans="1:27" ht="23.1" customHeight="1" x14ac:dyDescent="0.15">
      <c r="A19" s="554">
        <v>3</v>
      </c>
      <c r="B19" s="555"/>
      <c r="C19" s="560" t="s">
        <v>38</v>
      </c>
      <c r="D19" s="555">
        <v>1</v>
      </c>
      <c r="E19" s="560" t="s">
        <v>39</v>
      </c>
      <c r="F19" s="524"/>
      <c r="G19" s="64" t="s">
        <v>24</v>
      </c>
      <c r="H19" s="65">
        <f t="shared" ref="H19:M20" si="25">SUM(H5,H7,H9,H11,H13,H15,H17)</f>
        <v>0</v>
      </c>
      <c r="I19" s="65">
        <f t="shared" si="25"/>
        <v>0</v>
      </c>
      <c r="J19" s="65">
        <f t="shared" si="25"/>
        <v>0</v>
      </c>
      <c r="K19" s="65">
        <f t="shared" si="25"/>
        <v>0</v>
      </c>
      <c r="L19" s="65">
        <f t="shared" si="25"/>
        <v>0</v>
      </c>
      <c r="M19" s="65">
        <f t="shared" si="25"/>
        <v>2</v>
      </c>
      <c r="N19" s="261"/>
      <c r="O19" s="304"/>
      <c r="P19" s="322"/>
      <c r="Q19" s="322"/>
      <c r="R19" s="322"/>
      <c r="S19" s="322"/>
      <c r="T19" s="323"/>
    </row>
    <row r="20" spans="1:27" ht="23.1" customHeight="1" x14ac:dyDescent="0.15">
      <c r="A20" s="556"/>
      <c r="B20" s="557"/>
      <c r="C20" s="561"/>
      <c r="D20" s="557"/>
      <c r="E20" s="561"/>
      <c r="F20" s="525"/>
      <c r="G20" s="66" t="s">
        <v>25</v>
      </c>
      <c r="H20" s="67">
        <f t="shared" si="25"/>
        <v>24</v>
      </c>
      <c r="I20" s="67">
        <f t="shared" si="25"/>
        <v>24</v>
      </c>
      <c r="J20" s="67">
        <f t="shared" si="25"/>
        <v>25</v>
      </c>
      <c r="K20" s="67">
        <f t="shared" si="25"/>
        <v>26</v>
      </c>
      <c r="L20" s="67">
        <f t="shared" si="25"/>
        <v>26</v>
      </c>
      <c r="M20" s="67">
        <f t="shared" si="25"/>
        <v>25</v>
      </c>
      <c r="N20" s="262"/>
      <c r="O20" s="182"/>
      <c r="P20" s="183"/>
      <c r="Q20" s="183"/>
      <c r="R20" s="183"/>
      <c r="S20" s="183"/>
      <c r="T20" s="184"/>
    </row>
    <row r="21" spans="1:27" ht="23.1" customHeight="1" thickBot="1" x14ac:dyDescent="0.2">
      <c r="A21" s="558"/>
      <c r="B21" s="559"/>
      <c r="C21" s="562"/>
      <c r="D21" s="559"/>
      <c r="E21" s="562"/>
      <c r="F21" s="526"/>
      <c r="G21" s="68" t="s">
        <v>26</v>
      </c>
      <c r="H21" s="69">
        <f t="shared" ref="H21:M21" si="26">SUM(H5:H18)</f>
        <v>24</v>
      </c>
      <c r="I21" s="69">
        <f t="shared" si="26"/>
        <v>24</v>
      </c>
      <c r="J21" s="69">
        <f t="shared" si="26"/>
        <v>25</v>
      </c>
      <c r="K21" s="69">
        <f t="shared" si="26"/>
        <v>26</v>
      </c>
      <c r="L21" s="69">
        <f t="shared" si="26"/>
        <v>26</v>
      </c>
      <c r="M21" s="69">
        <f t="shared" si="26"/>
        <v>27</v>
      </c>
      <c r="N21" s="263"/>
      <c r="O21" s="196">
        <f>SUM(O5:O18)</f>
        <v>0</v>
      </c>
      <c r="P21" s="197">
        <f t="shared" ref="P21:T21" si="27">SUM(P5:P18)</f>
        <v>0</v>
      </c>
      <c r="Q21" s="197">
        <f t="shared" si="27"/>
        <v>2</v>
      </c>
      <c r="R21" s="197">
        <f t="shared" si="27"/>
        <v>2</v>
      </c>
      <c r="S21" s="197">
        <f t="shared" si="27"/>
        <v>2</v>
      </c>
      <c r="T21" s="198">
        <f t="shared" si="27"/>
        <v>1</v>
      </c>
    </row>
    <row r="22" spans="1:27" ht="23.1" customHeight="1" x14ac:dyDescent="0.15">
      <c r="A22" s="886">
        <v>8</v>
      </c>
      <c r="B22" s="892" t="s">
        <v>18</v>
      </c>
      <c r="C22" s="889" t="str">
        <f>年間行事!AL18</f>
        <v>朝</v>
      </c>
      <c r="D22" s="803" t="str">
        <f>年間行事!AK18</f>
        <v>４時間授業給食あり(学期末事務処理日のため)</v>
      </c>
      <c r="E22" s="893"/>
      <c r="F22" s="894"/>
      <c r="G22" s="866"/>
      <c r="H22" s="264">
        <v>0.33300000000000002</v>
      </c>
      <c r="I22" s="264">
        <v>0.33300000000000002</v>
      </c>
      <c r="J22" s="264">
        <v>0.33300000000000002</v>
      </c>
      <c r="K22" s="264">
        <v>0.33300000000000002</v>
      </c>
      <c r="L22" s="264">
        <v>0.33300000000000002</v>
      </c>
      <c r="M22" s="264">
        <v>0.33300000000000002</v>
      </c>
      <c r="N22" s="803"/>
      <c r="O22" s="956">
        <f>V22-H22-H23</f>
        <v>9.9999999999944578E-4</v>
      </c>
      <c r="P22" s="954">
        <f t="shared" ref="P22:T22" si="28">W22-I22-I23</f>
        <v>9.9999999999944578E-4</v>
      </c>
      <c r="Q22" s="954">
        <f t="shared" si="28"/>
        <v>9.9999999999944578E-4</v>
      </c>
      <c r="R22" s="954">
        <f t="shared" si="28"/>
        <v>9.9999999999944578E-4</v>
      </c>
      <c r="S22" s="954">
        <f t="shared" si="28"/>
        <v>9.9999999999944578E-4</v>
      </c>
      <c r="T22" s="955">
        <f t="shared" si="28"/>
        <v>9.9999999999944578E-4</v>
      </c>
      <c r="V22">
        <v>5</v>
      </c>
      <c r="W22">
        <v>5</v>
      </c>
      <c r="X22">
        <v>5</v>
      </c>
      <c r="Y22">
        <v>6</v>
      </c>
      <c r="Z22">
        <v>6</v>
      </c>
      <c r="AA22">
        <v>6</v>
      </c>
    </row>
    <row r="23" spans="1:27" ht="23.1" customHeight="1" x14ac:dyDescent="0.15">
      <c r="A23" s="887"/>
      <c r="B23" s="888"/>
      <c r="C23" s="890"/>
      <c r="D23" s="804"/>
      <c r="E23" s="808"/>
      <c r="F23" s="810"/>
      <c r="G23" s="806"/>
      <c r="H23" s="250">
        <v>4.6660000000000004</v>
      </c>
      <c r="I23" s="250">
        <v>4.6660000000000004</v>
      </c>
      <c r="J23" s="250">
        <v>4.6660000000000004</v>
      </c>
      <c r="K23" s="250">
        <v>5.6660000000000004</v>
      </c>
      <c r="L23" s="250">
        <v>5.6660000000000004</v>
      </c>
      <c r="M23" s="250">
        <v>5.6660000000000004</v>
      </c>
      <c r="N23" s="804"/>
      <c r="O23" s="953"/>
      <c r="P23" s="949"/>
      <c r="Q23" s="949"/>
      <c r="R23" s="949"/>
      <c r="S23" s="949"/>
      <c r="T23" s="951"/>
    </row>
    <row r="24" spans="1:27" ht="23.1" customHeight="1" x14ac:dyDescent="0.15">
      <c r="A24" s="891">
        <v>9</v>
      </c>
      <c r="B24" s="888" t="s">
        <v>20</v>
      </c>
      <c r="C24" s="889">
        <f>年間行事!AL20</f>
        <v>0</v>
      </c>
      <c r="D24" s="803">
        <f>年間行事!AK20</f>
        <v>0</v>
      </c>
      <c r="E24" s="807"/>
      <c r="F24" s="809"/>
      <c r="G24" s="805"/>
      <c r="H24" s="253"/>
      <c r="I24" s="253"/>
      <c r="J24" s="253"/>
      <c r="K24" s="253"/>
      <c r="L24" s="253"/>
      <c r="M24" s="253"/>
      <c r="N24" s="814"/>
      <c r="O24" s="952">
        <f t="shared" ref="O24" si="29">V24-H24-H25</f>
        <v>0</v>
      </c>
      <c r="P24" s="948">
        <f t="shared" ref="P24" si="30">W24-I24-I25</f>
        <v>0</v>
      </c>
      <c r="Q24" s="948">
        <f t="shared" ref="Q24" si="31">X24-J24-J25</f>
        <v>0</v>
      </c>
      <c r="R24" s="948">
        <f t="shared" ref="R24" si="32">Y24-K24-K25</f>
        <v>0</v>
      </c>
      <c r="S24" s="948">
        <f t="shared" ref="S24" si="33">Z24-L24-L25</f>
        <v>0</v>
      </c>
      <c r="T24" s="950">
        <f t="shared" ref="T24" si="34">AA24-M24-M25</f>
        <v>0</v>
      </c>
      <c r="V24">
        <v>5</v>
      </c>
      <c r="W24">
        <v>5</v>
      </c>
      <c r="X24">
        <v>6</v>
      </c>
      <c r="Y24">
        <v>6</v>
      </c>
      <c r="Z24">
        <v>6</v>
      </c>
      <c r="AA24">
        <v>6</v>
      </c>
    </row>
    <row r="25" spans="1:27" ht="23.1" customHeight="1" x14ac:dyDescent="0.15">
      <c r="A25" s="887"/>
      <c r="B25" s="888"/>
      <c r="C25" s="890"/>
      <c r="D25" s="804"/>
      <c r="E25" s="808"/>
      <c r="F25" s="810"/>
      <c r="G25" s="806"/>
      <c r="H25" s="254">
        <v>5</v>
      </c>
      <c r="I25" s="254">
        <v>5</v>
      </c>
      <c r="J25" s="254">
        <v>6</v>
      </c>
      <c r="K25" s="254">
        <v>6</v>
      </c>
      <c r="L25" s="254">
        <v>6</v>
      </c>
      <c r="M25" s="254">
        <v>6</v>
      </c>
      <c r="N25" s="804"/>
      <c r="O25" s="953"/>
      <c r="P25" s="949"/>
      <c r="Q25" s="949"/>
      <c r="R25" s="949"/>
      <c r="S25" s="949"/>
      <c r="T25" s="951"/>
    </row>
    <row r="26" spans="1:27" ht="23.1" customHeight="1" x14ac:dyDescent="0.15">
      <c r="A26" s="886">
        <v>10</v>
      </c>
      <c r="B26" s="888" t="s">
        <v>21</v>
      </c>
      <c r="C26" s="889" t="str">
        <f>年間行事!AL22</f>
        <v>学</v>
      </c>
      <c r="D26" s="803" t="str">
        <f>年間行事!AK22</f>
        <v xml:space="preserve">学習補充 ことば終わりの会
</v>
      </c>
      <c r="E26" s="807"/>
      <c r="F26" s="809"/>
      <c r="G26" s="805"/>
      <c r="H26" s="249"/>
      <c r="I26" s="249"/>
      <c r="J26" s="249"/>
      <c r="K26" s="249"/>
      <c r="L26" s="249"/>
      <c r="M26" s="249"/>
      <c r="N26" s="814"/>
      <c r="O26" s="952">
        <f t="shared" ref="O26" si="35">V26-H26-H27</f>
        <v>0</v>
      </c>
      <c r="P26" s="948">
        <f t="shared" ref="P26" si="36">W26-I26-I27</f>
        <v>0</v>
      </c>
      <c r="Q26" s="948">
        <f t="shared" ref="Q26" si="37">X26-J26-J27</f>
        <v>0</v>
      </c>
      <c r="R26" s="948">
        <f t="shared" ref="R26" si="38">Y26-K26-K27</f>
        <v>0</v>
      </c>
      <c r="S26" s="948">
        <f t="shared" ref="S26" si="39">Z26-L26-L27</f>
        <v>0</v>
      </c>
      <c r="T26" s="950">
        <f t="shared" ref="T26" si="40">AA26-M26-M27</f>
        <v>0</v>
      </c>
      <c r="V26">
        <v>4</v>
      </c>
      <c r="W26">
        <v>4</v>
      </c>
      <c r="X26">
        <v>5</v>
      </c>
      <c r="Y26">
        <v>5</v>
      </c>
      <c r="Z26">
        <v>5</v>
      </c>
      <c r="AA26">
        <v>5</v>
      </c>
    </row>
    <row r="27" spans="1:27" ht="23.1" customHeight="1" x14ac:dyDescent="0.15">
      <c r="A27" s="887"/>
      <c r="B27" s="888"/>
      <c r="C27" s="890"/>
      <c r="D27" s="804"/>
      <c r="E27" s="808"/>
      <c r="F27" s="810"/>
      <c r="G27" s="806"/>
      <c r="H27" s="250">
        <v>4</v>
      </c>
      <c r="I27" s="250">
        <v>4</v>
      </c>
      <c r="J27" s="250">
        <v>5</v>
      </c>
      <c r="K27" s="250">
        <v>5</v>
      </c>
      <c r="L27" s="250">
        <v>5</v>
      </c>
      <c r="M27" s="250">
        <v>5</v>
      </c>
      <c r="N27" s="804"/>
      <c r="O27" s="953"/>
      <c r="P27" s="949"/>
      <c r="Q27" s="949"/>
      <c r="R27" s="949"/>
      <c r="S27" s="949"/>
      <c r="T27" s="951"/>
    </row>
    <row r="28" spans="1:27" ht="23.1" customHeight="1" x14ac:dyDescent="0.15">
      <c r="A28" s="891">
        <v>11</v>
      </c>
      <c r="B28" s="888" t="s">
        <v>22</v>
      </c>
      <c r="C28" s="889">
        <f>年間行事!AL24</f>
        <v>0</v>
      </c>
      <c r="D28" s="803">
        <f>年間行事!AK24</f>
        <v>0</v>
      </c>
      <c r="E28" s="807"/>
      <c r="F28" s="809"/>
      <c r="G28" s="805"/>
      <c r="H28" s="249"/>
      <c r="I28" s="249"/>
      <c r="J28" s="249"/>
      <c r="K28" s="249"/>
      <c r="L28" s="249"/>
      <c r="M28" s="249"/>
      <c r="N28" s="814"/>
      <c r="O28" s="952">
        <f t="shared" ref="O28" si="41">V28-H28-H29</f>
        <v>0</v>
      </c>
      <c r="P28" s="948">
        <f t="shared" ref="P28" si="42">W28-I28-I29</f>
        <v>0</v>
      </c>
      <c r="Q28" s="948">
        <f t="shared" ref="Q28" si="43">X28-J28-J29</f>
        <v>1</v>
      </c>
      <c r="R28" s="948">
        <f t="shared" ref="R28" si="44">Y28-K28-K29</f>
        <v>0</v>
      </c>
      <c r="S28" s="948">
        <f t="shared" ref="S28" si="45">Z28-L28-L29</f>
        <v>0</v>
      </c>
      <c r="T28" s="950">
        <f t="shared" ref="T28" si="46">AA28-M28-M29</f>
        <v>0</v>
      </c>
      <c r="V28">
        <v>5</v>
      </c>
      <c r="W28">
        <v>5</v>
      </c>
      <c r="X28">
        <v>6</v>
      </c>
      <c r="Y28">
        <v>6</v>
      </c>
      <c r="Z28">
        <v>6</v>
      </c>
      <c r="AA28">
        <v>6</v>
      </c>
    </row>
    <row r="29" spans="1:27" ht="23.1" customHeight="1" x14ac:dyDescent="0.15">
      <c r="A29" s="887"/>
      <c r="B29" s="888"/>
      <c r="C29" s="890"/>
      <c r="D29" s="804"/>
      <c r="E29" s="808"/>
      <c r="F29" s="810"/>
      <c r="G29" s="806"/>
      <c r="H29" s="250">
        <v>5</v>
      </c>
      <c r="I29" s="250">
        <v>5</v>
      </c>
      <c r="J29" s="250">
        <v>5</v>
      </c>
      <c r="K29" s="250">
        <v>6</v>
      </c>
      <c r="L29" s="250">
        <v>6</v>
      </c>
      <c r="M29" s="250">
        <v>6</v>
      </c>
      <c r="N29" s="804"/>
      <c r="O29" s="953"/>
      <c r="P29" s="949"/>
      <c r="Q29" s="949"/>
      <c r="R29" s="949"/>
      <c r="S29" s="949"/>
      <c r="T29" s="951"/>
    </row>
    <row r="30" spans="1:27" ht="23.1" customHeight="1" x14ac:dyDescent="0.15">
      <c r="A30" s="886">
        <v>12</v>
      </c>
      <c r="B30" s="888" t="s">
        <v>23</v>
      </c>
      <c r="C30" s="889">
        <f>年間行事!AL26</f>
        <v>0</v>
      </c>
      <c r="D30" s="803">
        <f>年間行事!AK26</f>
        <v>0</v>
      </c>
      <c r="E30" s="807"/>
      <c r="F30" s="809"/>
      <c r="G30" s="805"/>
      <c r="H30" s="249"/>
      <c r="I30" s="249"/>
      <c r="J30" s="249"/>
      <c r="K30" s="249"/>
      <c r="L30" s="249"/>
      <c r="M30" s="249"/>
      <c r="N30" s="814"/>
      <c r="O30" s="952">
        <f t="shared" ref="O30" si="47">V30-H30-H31</f>
        <v>0</v>
      </c>
      <c r="P30" s="948">
        <f t="shared" ref="P30" si="48">W30-I30-I31</f>
        <v>0</v>
      </c>
      <c r="Q30" s="948">
        <f t="shared" ref="Q30" si="49">X30-J30-J31</f>
        <v>0</v>
      </c>
      <c r="R30" s="948">
        <f t="shared" ref="R30" si="50">Y30-K30-K31</f>
        <v>0</v>
      </c>
      <c r="S30" s="948">
        <f t="shared" ref="S30" si="51">Z30-L30-L31</f>
        <v>0</v>
      </c>
      <c r="T30" s="950">
        <f t="shared" ref="T30" si="52">AA30-M30-M31</f>
        <v>0</v>
      </c>
      <c r="V30">
        <v>5</v>
      </c>
      <c r="W30">
        <v>5</v>
      </c>
      <c r="X30">
        <v>5</v>
      </c>
      <c r="Y30">
        <v>5</v>
      </c>
      <c r="Z30">
        <v>5</v>
      </c>
      <c r="AA30">
        <v>5</v>
      </c>
    </row>
    <row r="31" spans="1:27" ht="23.1" customHeight="1" x14ac:dyDescent="0.15">
      <c r="A31" s="887"/>
      <c r="B31" s="888"/>
      <c r="C31" s="890"/>
      <c r="D31" s="804"/>
      <c r="E31" s="808"/>
      <c r="F31" s="810"/>
      <c r="G31" s="806"/>
      <c r="H31" s="250">
        <v>5</v>
      </c>
      <c r="I31" s="250">
        <v>5</v>
      </c>
      <c r="J31" s="250">
        <v>5</v>
      </c>
      <c r="K31" s="250">
        <v>5</v>
      </c>
      <c r="L31" s="250">
        <v>5</v>
      </c>
      <c r="M31" s="250">
        <v>5</v>
      </c>
      <c r="N31" s="804"/>
      <c r="O31" s="953"/>
      <c r="P31" s="949"/>
      <c r="Q31" s="949"/>
      <c r="R31" s="949"/>
      <c r="S31" s="949"/>
      <c r="T31" s="951"/>
    </row>
    <row r="32" spans="1:27" ht="23.1" customHeight="1" x14ac:dyDescent="0.15">
      <c r="A32" s="883">
        <v>13</v>
      </c>
      <c r="B32" s="884" t="s">
        <v>16</v>
      </c>
      <c r="C32" s="877">
        <f>年間行事!AL28</f>
        <v>0</v>
      </c>
      <c r="D32" s="796">
        <f>年間行事!AK28</f>
        <v>0</v>
      </c>
      <c r="E32" s="879"/>
      <c r="F32" s="881"/>
      <c r="G32" s="864"/>
      <c r="H32" s="260"/>
      <c r="I32" s="260"/>
      <c r="J32" s="260"/>
      <c r="K32" s="260"/>
      <c r="L32" s="260"/>
      <c r="M32" s="260"/>
      <c r="N32" s="811"/>
      <c r="O32" s="944"/>
      <c r="P32" s="942"/>
      <c r="Q32" s="942"/>
      <c r="R32" s="942"/>
      <c r="S32" s="942"/>
      <c r="T32" s="943"/>
      <c r="V32">
        <v>3</v>
      </c>
      <c r="W32">
        <v>3</v>
      </c>
      <c r="X32">
        <v>3</v>
      </c>
      <c r="Y32">
        <v>3</v>
      </c>
      <c r="Z32">
        <v>3</v>
      </c>
      <c r="AA32">
        <v>3</v>
      </c>
    </row>
    <row r="33" spans="1:27" ht="23.1" customHeight="1" x14ac:dyDescent="0.15">
      <c r="A33" s="874"/>
      <c r="B33" s="884"/>
      <c r="C33" s="878"/>
      <c r="D33" s="797"/>
      <c r="E33" s="880"/>
      <c r="F33" s="885"/>
      <c r="G33" s="865"/>
      <c r="H33" s="258"/>
      <c r="I33" s="258"/>
      <c r="J33" s="258"/>
      <c r="K33" s="258"/>
      <c r="L33" s="258"/>
      <c r="M33" s="258"/>
      <c r="N33" s="797"/>
      <c r="O33" s="944"/>
      <c r="P33" s="942"/>
      <c r="Q33" s="942"/>
      <c r="R33" s="942"/>
      <c r="S33" s="942"/>
      <c r="T33" s="943"/>
    </row>
    <row r="34" spans="1:27" ht="23.1" customHeight="1" x14ac:dyDescent="0.15">
      <c r="A34" s="873">
        <v>14</v>
      </c>
      <c r="B34" s="875" t="s">
        <v>17</v>
      </c>
      <c r="C34" s="877">
        <f>年間行事!AL30</f>
        <v>0</v>
      </c>
      <c r="D34" s="796">
        <f>年間行事!AK30</f>
        <v>0</v>
      </c>
      <c r="E34" s="879"/>
      <c r="F34" s="881"/>
      <c r="G34" s="864"/>
      <c r="H34" s="260"/>
      <c r="I34" s="260"/>
      <c r="J34" s="260"/>
      <c r="K34" s="260"/>
      <c r="L34" s="260"/>
      <c r="M34" s="260"/>
      <c r="N34" s="811"/>
      <c r="O34" s="944"/>
      <c r="P34" s="942"/>
      <c r="Q34" s="942"/>
      <c r="R34" s="942"/>
      <c r="S34" s="942"/>
      <c r="T34" s="943"/>
    </row>
    <row r="35" spans="1:27" ht="23.1" customHeight="1" thickBot="1" x14ac:dyDescent="0.2">
      <c r="A35" s="874"/>
      <c r="B35" s="876"/>
      <c r="C35" s="878"/>
      <c r="D35" s="797"/>
      <c r="E35" s="880"/>
      <c r="F35" s="882"/>
      <c r="G35" s="865"/>
      <c r="H35" s="259"/>
      <c r="I35" s="259"/>
      <c r="J35" s="259"/>
      <c r="K35" s="259"/>
      <c r="L35" s="259"/>
      <c r="M35" s="259"/>
      <c r="N35" s="797"/>
      <c r="O35" s="959"/>
      <c r="P35" s="957"/>
      <c r="Q35" s="957"/>
      <c r="R35" s="957"/>
      <c r="S35" s="957"/>
      <c r="T35" s="958"/>
    </row>
    <row r="36" spans="1:27" ht="23.1" customHeight="1" x14ac:dyDescent="0.15">
      <c r="A36" s="554">
        <v>3</v>
      </c>
      <c r="B36" s="555"/>
      <c r="C36" s="560" t="s">
        <v>38</v>
      </c>
      <c r="D36" s="555">
        <v>2</v>
      </c>
      <c r="E36" s="560" t="s">
        <v>39</v>
      </c>
      <c r="F36" s="524"/>
      <c r="G36" s="64" t="s">
        <v>24</v>
      </c>
      <c r="H36" s="65">
        <f t="shared" ref="H36:M37" si="53">SUM(H22,H24,H26,H28,H30,H32,H34)</f>
        <v>0.33300000000000002</v>
      </c>
      <c r="I36" s="65">
        <f t="shared" si="53"/>
        <v>0.33300000000000002</v>
      </c>
      <c r="J36" s="65">
        <f t="shared" si="53"/>
        <v>0.33300000000000002</v>
      </c>
      <c r="K36" s="65">
        <f t="shared" si="53"/>
        <v>0.33300000000000002</v>
      </c>
      <c r="L36" s="65">
        <f t="shared" si="53"/>
        <v>0.33300000000000002</v>
      </c>
      <c r="M36" s="65">
        <f t="shared" si="53"/>
        <v>0.33300000000000002</v>
      </c>
      <c r="N36" s="261"/>
      <c r="O36" s="304"/>
      <c r="P36" s="322"/>
      <c r="Q36" s="322"/>
      <c r="R36" s="322"/>
      <c r="S36" s="322"/>
      <c r="T36" s="323"/>
    </row>
    <row r="37" spans="1:27" ht="23.1" customHeight="1" x14ac:dyDescent="0.15">
      <c r="A37" s="556"/>
      <c r="B37" s="557"/>
      <c r="C37" s="561"/>
      <c r="D37" s="557"/>
      <c r="E37" s="561"/>
      <c r="F37" s="525"/>
      <c r="G37" s="66" t="s">
        <v>25</v>
      </c>
      <c r="H37" s="67">
        <f t="shared" si="53"/>
        <v>23.666</v>
      </c>
      <c r="I37" s="67">
        <f t="shared" si="53"/>
        <v>23.666</v>
      </c>
      <c r="J37" s="67">
        <f t="shared" si="53"/>
        <v>25.666</v>
      </c>
      <c r="K37" s="67">
        <f t="shared" si="53"/>
        <v>27.666</v>
      </c>
      <c r="L37" s="67">
        <f t="shared" si="53"/>
        <v>27.666</v>
      </c>
      <c r="M37" s="67">
        <f t="shared" si="53"/>
        <v>27.666</v>
      </c>
      <c r="N37" s="262"/>
      <c r="O37" s="182"/>
      <c r="P37" s="183"/>
      <c r="Q37" s="183"/>
      <c r="R37" s="183"/>
      <c r="S37" s="183"/>
      <c r="T37" s="184"/>
    </row>
    <row r="38" spans="1:27" ht="23.1" customHeight="1" thickBot="1" x14ac:dyDescent="0.2">
      <c r="A38" s="558"/>
      <c r="B38" s="559"/>
      <c r="C38" s="562"/>
      <c r="D38" s="559"/>
      <c r="E38" s="562"/>
      <c r="F38" s="526"/>
      <c r="G38" s="68" t="s">
        <v>26</v>
      </c>
      <c r="H38" s="69">
        <f t="shared" ref="H38:M38" si="54">SUM(H22:H35)</f>
        <v>23.999000000000002</v>
      </c>
      <c r="I38" s="69">
        <f t="shared" si="54"/>
        <v>23.999000000000002</v>
      </c>
      <c r="J38" s="69">
        <f t="shared" si="54"/>
        <v>25.999000000000002</v>
      </c>
      <c r="K38" s="69">
        <f t="shared" si="54"/>
        <v>27.999000000000002</v>
      </c>
      <c r="L38" s="69">
        <f t="shared" si="54"/>
        <v>27.999000000000002</v>
      </c>
      <c r="M38" s="69">
        <f t="shared" si="54"/>
        <v>27.999000000000002</v>
      </c>
      <c r="N38" s="263"/>
      <c r="O38" s="196">
        <f>SUM(O22:O35)</f>
        <v>9.9999999999944578E-4</v>
      </c>
      <c r="P38" s="197">
        <f t="shared" ref="P38:T38" si="55">SUM(P22:P35)</f>
        <v>9.9999999999944578E-4</v>
      </c>
      <c r="Q38" s="197">
        <f t="shared" si="55"/>
        <v>1.0009999999999994</v>
      </c>
      <c r="R38" s="197">
        <f t="shared" si="55"/>
        <v>9.9999999999944578E-4</v>
      </c>
      <c r="S38" s="197">
        <f t="shared" si="55"/>
        <v>9.9999999999944578E-4</v>
      </c>
      <c r="T38" s="198">
        <f t="shared" si="55"/>
        <v>9.9999999999944578E-4</v>
      </c>
    </row>
    <row r="39" spans="1:27" ht="23.1" customHeight="1" x14ac:dyDescent="0.15">
      <c r="A39" s="886">
        <v>15</v>
      </c>
      <c r="B39" s="892" t="s">
        <v>18</v>
      </c>
      <c r="C39" s="889" t="str">
        <f>年間行事!AL32</f>
        <v>朝</v>
      </c>
      <c r="D39" s="803">
        <f>年間行事!AK32</f>
        <v>0</v>
      </c>
      <c r="E39" s="893"/>
      <c r="F39" s="894"/>
      <c r="G39" s="866"/>
      <c r="H39" s="264"/>
      <c r="I39" s="264"/>
      <c r="J39" s="264"/>
      <c r="K39" s="264"/>
      <c r="L39" s="264"/>
      <c r="M39" s="264">
        <v>2</v>
      </c>
      <c r="N39" s="803"/>
      <c r="O39" s="956">
        <f>V39-H39-H40</f>
        <v>1</v>
      </c>
      <c r="P39" s="954">
        <f t="shared" ref="P39:S39" si="56">W39-I39-I40</f>
        <v>1</v>
      </c>
      <c r="Q39" s="954">
        <f t="shared" si="56"/>
        <v>1</v>
      </c>
      <c r="R39" s="954">
        <f t="shared" si="56"/>
        <v>2</v>
      </c>
      <c r="S39" s="954">
        <f t="shared" si="56"/>
        <v>2</v>
      </c>
      <c r="T39" s="955">
        <f>AA39-M39-M40</f>
        <v>2</v>
      </c>
      <c r="V39">
        <v>5</v>
      </c>
      <c r="W39">
        <v>5</v>
      </c>
      <c r="X39">
        <v>5</v>
      </c>
      <c r="Y39">
        <v>6</v>
      </c>
      <c r="Z39">
        <v>6</v>
      </c>
      <c r="AA39">
        <v>6</v>
      </c>
    </row>
    <row r="40" spans="1:27" ht="23.1" customHeight="1" x14ac:dyDescent="0.15">
      <c r="A40" s="887"/>
      <c r="B40" s="888"/>
      <c r="C40" s="890"/>
      <c r="D40" s="804"/>
      <c r="E40" s="808"/>
      <c r="F40" s="810"/>
      <c r="G40" s="806"/>
      <c r="H40" s="250">
        <v>4</v>
      </c>
      <c r="I40" s="250">
        <v>4</v>
      </c>
      <c r="J40" s="250">
        <v>4</v>
      </c>
      <c r="K40" s="250">
        <v>4</v>
      </c>
      <c r="L40" s="250">
        <v>4</v>
      </c>
      <c r="M40" s="250">
        <v>2</v>
      </c>
      <c r="N40" s="804"/>
      <c r="O40" s="953"/>
      <c r="P40" s="949"/>
      <c r="Q40" s="949"/>
      <c r="R40" s="949"/>
      <c r="S40" s="949"/>
      <c r="T40" s="951"/>
    </row>
    <row r="41" spans="1:27" ht="23.1" customHeight="1" x14ac:dyDescent="0.15">
      <c r="A41" s="891">
        <v>16</v>
      </c>
      <c r="B41" s="888" t="s">
        <v>20</v>
      </c>
      <c r="C41" s="889">
        <f>年間行事!AL34</f>
        <v>0</v>
      </c>
      <c r="D41" s="803" t="str">
        <f>年間行事!AK34</f>
        <v>４時間授業給食あり(学期末事務処理日のため)</v>
      </c>
      <c r="E41" s="807"/>
      <c r="F41" s="809"/>
      <c r="G41" s="805"/>
      <c r="H41" s="253"/>
      <c r="I41" s="253"/>
      <c r="J41" s="253"/>
      <c r="K41" s="253"/>
      <c r="L41" s="253"/>
      <c r="M41" s="253">
        <v>2</v>
      </c>
      <c r="N41" s="814"/>
      <c r="O41" s="952">
        <f t="shared" ref="O41" si="57">V41-H41-H42</f>
        <v>1</v>
      </c>
      <c r="P41" s="948">
        <f t="shared" ref="P41" si="58">W41-I41-I42</f>
        <v>1</v>
      </c>
      <c r="Q41" s="948">
        <f t="shared" ref="Q41" si="59">X41-J41-J42</f>
        <v>2</v>
      </c>
      <c r="R41" s="948">
        <f t="shared" ref="R41" si="60">Y41-K41-K42</f>
        <v>2</v>
      </c>
      <c r="S41" s="948">
        <f t="shared" ref="S41" si="61">Z41-L41-L42</f>
        <v>2</v>
      </c>
      <c r="T41" s="950">
        <f t="shared" ref="T41" si="62">AA41-M41-M42</f>
        <v>2</v>
      </c>
      <c r="V41">
        <v>5</v>
      </c>
      <c r="W41">
        <v>5</v>
      </c>
      <c r="X41">
        <v>6</v>
      </c>
      <c r="Y41">
        <v>6</v>
      </c>
      <c r="Z41">
        <v>6</v>
      </c>
      <c r="AA41">
        <v>6</v>
      </c>
    </row>
    <row r="42" spans="1:27" ht="23.1" customHeight="1" x14ac:dyDescent="0.15">
      <c r="A42" s="887"/>
      <c r="B42" s="888"/>
      <c r="C42" s="890"/>
      <c r="D42" s="804"/>
      <c r="E42" s="808"/>
      <c r="F42" s="810"/>
      <c r="G42" s="806"/>
      <c r="H42" s="254">
        <v>4</v>
      </c>
      <c r="I42" s="254">
        <v>4</v>
      </c>
      <c r="J42" s="254">
        <v>4</v>
      </c>
      <c r="K42" s="254">
        <v>4</v>
      </c>
      <c r="L42" s="254">
        <v>4</v>
      </c>
      <c r="M42" s="254">
        <v>2</v>
      </c>
      <c r="N42" s="804"/>
      <c r="O42" s="953"/>
      <c r="P42" s="949"/>
      <c r="Q42" s="949"/>
      <c r="R42" s="949"/>
      <c r="S42" s="949"/>
      <c r="T42" s="951"/>
    </row>
    <row r="43" spans="1:27" ht="23.1" customHeight="1" x14ac:dyDescent="0.15">
      <c r="A43" s="886">
        <v>17</v>
      </c>
      <c r="B43" s="888" t="s">
        <v>21</v>
      </c>
      <c r="C43" s="889">
        <f>年間行事!AL36</f>
        <v>0</v>
      </c>
      <c r="D43" s="803" t="str">
        <f>年間行事!AK36</f>
        <v>幼終業式　診断テスト(456)　
４時間授業給食あり(学期末事務処理日のため)　</v>
      </c>
      <c r="E43" s="807"/>
      <c r="F43" s="809"/>
      <c r="G43" s="805"/>
      <c r="H43" s="249"/>
      <c r="I43" s="249"/>
      <c r="J43" s="249"/>
      <c r="K43" s="249"/>
      <c r="L43" s="249"/>
      <c r="M43" s="249">
        <v>2</v>
      </c>
      <c r="N43" s="814"/>
      <c r="O43" s="952">
        <f t="shared" ref="O43" si="63">V43-H43-H44</f>
        <v>0</v>
      </c>
      <c r="P43" s="948">
        <f t="shared" ref="P43" si="64">W43-I43-I44</f>
        <v>0</v>
      </c>
      <c r="Q43" s="948">
        <f t="shared" ref="Q43" si="65">X43-J43-J44</f>
        <v>1</v>
      </c>
      <c r="R43" s="948">
        <f t="shared" ref="R43" si="66">Y43-K43-K44</f>
        <v>1</v>
      </c>
      <c r="S43" s="948">
        <f t="shared" ref="S43" si="67">Z43-L43-L44</f>
        <v>1</v>
      </c>
      <c r="T43" s="950">
        <f t="shared" ref="T43" si="68">AA43-M43-M44</f>
        <v>1</v>
      </c>
      <c r="V43">
        <v>4</v>
      </c>
      <c r="W43">
        <v>4</v>
      </c>
      <c r="X43">
        <v>5</v>
      </c>
      <c r="Y43">
        <v>5</v>
      </c>
      <c r="Z43">
        <v>5</v>
      </c>
      <c r="AA43">
        <v>5</v>
      </c>
    </row>
    <row r="44" spans="1:27" ht="23.1" customHeight="1" x14ac:dyDescent="0.15">
      <c r="A44" s="887"/>
      <c r="B44" s="888"/>
      <c r="C44" s="890"/>
      <c r="D44" s="804"/>
      <c r="E44" s="808"/>
      <c r="F44" s="810"/>
      <c r="G44" s="806"/>
      <c r="H44" s="250">
        <v>4</v>
      </c>
      <c r="I44" s="250">
        <v>4</v>
      </c>
      <c r="J44" s="250">
        <v>4</v>
      </c>
      <c r="K44" s="250">
        <v>4</v>
      </c>
      <c r="L44" s="250">
        <v>4</v>
      </c>
      <c r="M44" s="250">
        <v>2</v>
      </c>
      <c r="N44" s="804"/>
      <c r="O44" s="953"/>
      <c r="P44" s="949"/>
      <c r="Q44" s="949"/>
      <c r="R44" s="949"/>
      <c r="S44" s="949"/>
      <c r="T44" s="951"/>
    </row>
    <row r="45" spans="1:27" ht="23.1" customHeight="1" x14ac:dyDescent="0.15">
      <c r="A45" s="891">
        <v>18</v>
      </c>
      <c r="B45" s="888" t="s">
        <v>22</v>
      </c>
      <c r="C45" s="889">
        <f>年間行事!AL38</f>
        <v>0</v>
      </c>
      <c r="D45" s="803" t="str">
        <f>年間行事!AK38</f>
        <v>幼修了式</v>
      </c>
      <c r="E45" s="807"/>
      <c r="F45" s="809"/>
      <c r="G45" s="805"/>
      <c r="H45" s="249"/>
      <c r="I45" s="249"/>
      <c r="J45" s="249"/>
      <c r="K45" s="249"/>
      <c r="L45" s="249"/>
      <c r="M45" s="249">
        <v>2</v>
      </c>
      <c r="N45" s="814"/>
      <c r="O45" s="952">
        <f t="shared" ref="O45" si="69">V45-H45-H46</f>
        <v>0</v>
      </c>
      <c r="P45" s="948">
        <f t="shared" ref="P45" si="70">W45-I45-I46</f>
        <v>0</v>
      </c>
      <c r="Q45" s="948">
        <f t="shared" ref="Q45" si="71">X45-J45-J46</f>
        <v>0</v>
      </c>
      <c r="R45" s="948">
        <f t="shared" ref="R45" si="72">Y45-K45-K46</f>
        <v>0</v>
      </c>
      <c r="S45" s="948">
        <f t="shared" ref="S45" si="73">Z45-L45-L46</f>
        <v>0</v>
      </c>
      <c r="T45" s="950">
        <f t="shared" ref="T45" si="74">AA45-M45-M46</f>
        <v>0</v>
      </c>
      <c r="V45">
        <v>5</v>
      </c>
      <c r="W45">
        <v>5</v>
      </c>
      <c r="X45">
        <v>6</v>
      </c>
      <c r="Y45">
        <v>6</v>
      </c>
      <c r="Z45">
        <v>6</v>
      </c>
      <c r="AA45">
        <v>6</v>
      </c>
    </row>
    <row r="46" spans="1:27" ht="23.1" customHeight="1" x14ac:dyDescent="0.15">
      <c r="A46" s="887"/>
      <c r="B46" s="888"/>
      <c r="C46" s="890"/>
      <c r="D46" s="804"/>
      <c r="E46" s="808"/>
      <c r="F46" s="810"/>
      <c r="G46" s="806"/>
      <c r="H46" s="250">
        <v>5</v>
      </c>
      <c r="I46" s="250">
        <v>5</v>
      </c>
      <c r="J46" s="250">
        <v>6</v>
      </c>
      <c r="K46" s="250">
        <v>6</v>
      </c>
      <c r="L46" s="250">
        <v>6</v>
      </c>
      <c r="M46" s="250">
        <v>4</v>
      </c>
      <c r="N46" s="804"/>
      <c r="O46" s="953"/>
      <c r="P46" s="949"/>
      <c r="Q46" s="949"/>
      <c r="R46" s="949"/>
      <c r="S46" s="949"/>
      <c r="T46" s="951"/>
    </row>
    <row r="47" spans="1:27" ht="23.1" customHeight="1" x14ac:dyDescent="0.15">
      <c r="A47" s="886">
        <v>19</v>
      </c>
      <c r="B47" s="888" t="s">
        <v>23</v>
      </c>
      <c r="C47" s="889">
        <f>年間行事!AL40</f>
        <v>0</v>
      </c>
      <c r="D47" s="803" t="str">
        <f>年間行事!AK40</f>
        <v xml:space="preserve">中・一貫卒業式
</v>
      </c>
      <c r="E47" s="807"/>
      <c r="F47" s="809"/>
      <c r="G47" s="805"/>
      <c r="H47" s="249">
        <v>2</v>
      </c>
      <c r="I47" s="249"/>
      <c r="J47" s="249"/>
      <c r="K47" s="249"/>
      <c r="L47" s="249"/>
      <c r="M47" s="249">
        <v>2</v>
      </c>
      <c r="N47" s="814"/>
      <c r="O47" s="952">
        <f t="shared" ref="O47" si="75">V47-H47-H48</f>
        <v>0</v>
      </c>
      <c r="P47" s="948">
        <f t="shared" ref="P47" si="76">W47-I47-I48</f>
        <v>0</v>
      </c>
      <c r="Q47" s="948">
        <f t="shared" ref="Q47" si="77">X47-J47-J48</f>
        <v>0</v>
      </c>
      <c r="R47" s="948">
        <f t="shared" ref="R47" si="78">Y47-K47-K48</f>
        <v>0</v>
      </c>
      <c r="S47" s="948">
        <f t="shared" ref="S47" si="79">Z47-L47-L48</f>
        <v>0</v>
      </c>
      <c r="T47" s="950">
        <f t="shared" ref="T47" si="80">AA47-M47-M48</f>
        <v>0</v>
      </c>
      <c r="V47">
        <v>5</v>
      </c>
      <c r="W47">
        <v>5</v>
      </c>
      <c r="X47">
        <v>5</v>
      </c>
      <c r="Y47">
        <v>5</v>
      </c>
      <c r="Z47">
        <v>5</v>
      </c>
      <c r="AA47">
        <v>5</v>
      </c>
    </row>
    <row r="48" spans="1:27" ht="23.1" customHeight="1" x14ac:dyDescent="0.15">
      <c r="A48" s="887"/>
      <c r="B48" s="888"/>
      <c r="C48" s="890"/>
      <c r="D48" s="804"/>
      <c r="E48" s="808"/>
      <c r="F48" s="810"/>
      <c r="G48" s="806"/>
      <c r="H48" s="250">
        <v>3</v>
      </c>
      <c r="I48" s="250">
        <v>5</v>
      </c>
      <c r="J48" s="250">
        <v>5</v>
      </c>
      <c r="K48" s="250">
        <v>5</v>
      </c>
      <c r="L48" s="250">
        <v>5</v>
      </c>
      <c r="M48" s="250">
        <v>3</v>
      </c>
      <c r="N48" s="804"/>
      <c r="O48" s="953"/>
      <c r="P48" s="949"/>
      <c r="Q48" s="949"/>
      <c r="R48" s="949"/>
      <c r="S48" s="949"/>
      <c r="T48" s="951"/>
    </row>
    <row r="49" spans="1:27" ht="23.1" customHeight="1" x14ac:dyDescent="0.15">
      <c r="A49" s="883">
        <v>20</v>
      </c>
      <c r="B49" s="884" t="s">
        <v>16</v>
      </c>
      <c r="C49" s="877">
        <f>年間行事!AL42</f>
        <v>0</v>
      </c>
      <c r="D49" s="796" t="str">
        <f>年間行事!AK42</f>
        <v>春分の日</v>
      </c>
      <c r="E49" s="879"/>
      <c r="F49" s="881"/>
      <c r="G49" s="864"/>
      <c r="H49" s="260"/>
      <c r="I49" s="260"/>
      <c r="J49" s="260"/>
      <c r="K49" s="260"/>
      <c r="L49" s="260"/>
      <c r="M49" s="260"/>
      <c r="N49" s="811"/>
      <c r="O49" s="944"/>
      <c r="P49" s="942"/>
      <c r="Q49" s="942"/>
      <c r="R49" s="942"/>
      <c r="S49" s="942"/>
      <c r="T49" s="943"/>
      <c r="V49">
        <v>3</v>
      </c>
      <c r="W49">
        <v>3</v>
      </c>
      <c r="X49">
        <v>3</v>
      </c>
      <c r="Y49">
        <v>3</v>
      </c>
      <c r="Z49">
        <v>3</v>
      </c>
      <c r="AA49">
        <v>3</v>
      </c>
    </row>
    <row r="50" spans="1:27" ht="23.1" customHeight="1" x14ac:dyDescent="0.15">
      <c r="A50" s="874"/>
      <c r="B50" s="884"/>
      <c r="C50" s="878"/>
      <c r="D50" s="797"/>
      <c r="E50" s="880"/>
      <c r="F50" s="885"/>
      <c r="G50" s="865"/>
      <c r="H50" s="258"/>
      <c r="I50" s="258"/>
      <c r="J50" s="258"/>
      <c r="K50" s="258"/>
      <c r="L50" s="258"/>
      <c r="M50" s="258"/>
      <c r="N50" s="797"/>
      <c r="O50" s="944"/>
      <c r="P50" s="942"/>
      <c r="Q50" s="942"/>
      <c r="R50" s="942"/>
      <c r="S50" s="942"/>
      <c r="T50" s="943"/>
    </row>
    <row r="51" spans="1:27" ht="23.1" customHeight="1" x14ac:dyDescent="0.15">
      <c r="A51" s="873">
        <v>21</v>
      </c>
      <c r="B51" s="875" t="s">
        <v>17</v>
      </c>
      <c r="C51" s="877">
        <f>年間行事!AL44</f>
        <v>0</v>
      </c>
      <c r="D51" s="796">
        <f>年間行事!AK44</f>
        <v>0</v>
      </c>
      <c r="E51" s="879"/>
      <c r="F51" s="881"/>
      <c r="G51" s="864"/>
      <c r="H51" s="260"/>
      <c r="I51" s="260"/>
      <c r="J51" s="260"/>
      <c r="K51" s="260"/>
      <c r="L51" s="260"/>
      <c r="M51" s="260"/>
      <c r="N51" s="811"/>
      <c r="O51" s="944"/>
      <c r="P51" s="942"/>
      <c r="Q51" s="942"/>
      <c r="R51" s="942"/>
      <c r="S51" s="942"/>
      <c r="T51" s="943"/>
    </row>
    <row r="52" spans="1:27" ht="23.1" customHeight="1" thickBot="1" x14ac:dyDescent="0.2">
      <c r="A52" s="874"/>
      <c r="B52" s="876"/>
      <c r="C52" s="878"/>
      <c r="D52" s="797"/>
      <c r="E52" s="880"/>
      <c r="F52" s="882"/>
      <c r="G52" s="865"/>
      <c r="H52" s="259"/>
      <c r="I52" s="259"/>
      <c r="J52" s="259"/>
      <c r="K52" s="259"/>
      <c r="L52" s="259"/>
      <c r="M52" s="259"/>
      <c r="N52" s="797"/>
      <c r="O52" s="959"/>
      <c r="P52" s="957"/>
      <c r="Q52" s="957"/>
      <c r="R52" s="957"/>
      <c r="S52" s="957"/>
      <c r="T52" s="958"/>
    </row>
    <row r="53" spans="1:27" ht="23.1" customHeight="1" x14ac:dyDescent="0.15">
      <c r="A53" s="554">
        <v>3</v>
      </c>
      <c r="B53" s="555"/>
      <c r="C53" s="560" t="s">
        <v>38</v>
      </c>
      <c r="D53" s="555">
        <v>3</v>
      </c>
      <c r="E53" s="560" t="s">
        <v>39</v>
      </c>
      <c r="F53" s="524"/>
      <c r="G53" s="64" t="s">
        <v>24</v>
      </c>
      <c r="H53" s="65">
        <f t="shared" ref="H53:M54" si="81">SUM(H39,H41,H43,H45,H47,H49,H51)</f>
        <v>2</v>
      </c>
      <c r="I53" s="65">
        <f t="shared" si="81"/>
        <v>0</v>
      </c>
      <c r="J53" s="65">
        <f t="shared" si="81"/>
        <v>0</v>
      </c>
      <c r="K53" s="65">
        <f t="shared" si="81"/>
        <v>0</v>
      </c>
      <c r="L53" s="65">
        <f t="shared" si="81"/>
        <v>0</v>
      </c>
      <c r="M53" s="65">
        <f t="shared" si="81"/>
        <v>10</v>
      </c>
      <c r="N53" s="261"/>
      <c r="O53" s="304"/>
      <c r="P53" s="322"/>
      <c r="Q53" s="322"/>
      <c r="R53" s="322"/>
      <c r="S53" s="322"/>
      <c r="T53" s="323"/>
    </row>
    <row r="54" spans="1:27" ht="23.1" customHeight="1" x14ac:dyDescent="0.15">
      <c r="A54" s="556"/>
      <c r="B54" s="557"/>
      <c r="C54" s="561"/>
      <c r="D54" s="557"/>
      <c r="E54" s="561"/>
      <c r="F54" s="525"/>
      <c r="G54" s="66" t="s">
        <v>25</v>
      </c>
      <c r="H54" s="67">
        <f t="shared" si="81"/>
        <v>20</v>
      </c>
      <c r="I54" s="67">
        <f t="shared" si="81"/>
        <v>22</v>
      </c>
      <c r="J54" s="67">
        <f t="shared" si="81"/>
        <v>23</v>
      </c>
      <c r="K54" s="67">
        <f t="shared" si="81"/>
        <v>23</v>
      </c>
      <c r="L54" s="67">
        <f t="shared" si="81"/>
        <v>23</v>
      </c>
      <c r="M54" s="67">
        <f t="shared" si="81"/>
        <v>13</v>
      </c>
      <c r="N54" s="262"/>
      <c r="O54" s="182"/>
      <c r="P54" s="183"/>
      <c r="Q54" s="183"/>
      <c r="R54" s="183"/>
      <c r="S54" s="183"/>
      <c r="T54" s="184"/>
    </row>
    <row r="55" spans="1:27" ht="23.1" customHeight="1" thickBot="1" x14ac:dyDescent="0.2">
      <c r="A55" s="558"/>
      <c r="B55" s="559"/>
      <c r="C55" s="562"/>
      <c r="D55" s="559"/>
      <c r="E55" s="562"/>
      <c r="F55" s="526"/>
      <c r="G55" s="68" t="s">
        <v>26</v>
      </c>
      <c r="H55" s="69">
        <f t="shared" ref="H55:M55" si="82">SUM(H39:H52)</f>
        <v>22</v>
      </c>
      <c r="I55" s="69">
        <f t="shared" si="82"/>
        <v>22</v>
      </c>
      <c r="J55" s="69">
        <f t="shared" si="82"/>
        <v>23</v>
      </c>
      <c r="K55" s="69">
        <f t="shared" si="82"/>
        <v>23</v>
      </c>
      <c r="L55" s="69">
        <f t="shared" si="82"/>
        <v>23</v>
      </c>
      <c r="M55" s="69">
        <f t="shared" si="82"/>
        <v>23</v>
      </c>
      <c r="N55" s="263"/>
      <c r="O55" s="196">
        <f>SUM(O39:O52)</f>
        <v>2</v>
      </c>
      <c r="P55" s="197">
        <f t="shared" ref="P55:T55" si="83">SUM(P39:P52)</f>
        <v>2</v>
      </c>
      <c r="Q55" s="197">
        <f t="shared" si="83"/>
        <v>4</v>
      </c>
      <c r="R55" s="197">
        <f t="shared" si="83"/>
        <v>5</v>
      </c>
      <c r="S55" s="197">
        <f t="shared" si="83"/>
        <v>5</v>
      </c>
      <c r="T55" s="198">
        <f t="shared" si="83"/>
        <v>5</v>
      </c>
    </row>
    <row r="56" spans="1:27" ht="23.1" customHeight="1" x14ac:dyDescent="0.15">
      <c r="A56" s="886">
        <v>22</v>
      </c>
      <c r="B56" s="892" t="s">
        <v>18</v>
      </c>
      <c r="C56" s="889" t="str">
        <f>年間行事!AL46</f>
        <v>朝</v>
      </c>
      <c r="D56" s="803">
        <f>年間行事!AK46</f>
        <v>0</v>
      </c>
      <c r="E56" s="893"/>
      <c r="F56" s="894"/>
      <c r="G56" s="866"/>
      <c r="H56" s="264">
        <v>2</v>
      </c>
      <c r="I56" s="264"/>
      <c r="J56" s="264"/>
      <c r="K56" s="264"/>
      <c r="L56" s="264"/>
      <c r="M56" s="264">
        <v>2</v>
      </c>
      <c r="N56" s="803"/>
      <c r="O56" s="956">
        <f>V56-H56-H57</f>
        <v>0</v>
      </c>
      <c r="P56" s="954">
        <f t="shared" ref="P56:T56" si="84">W56-I56-I57</f>
        <v>0</v>
      </c>
      <c r="Q56" s="954">
        <f t="shared" si="84"/>
        <v>0</v>
      </c>
      <c r="R56" s="954">
        <f t="shared" si="84"/>
        <v>0</v>
      </c>
      <c r="S56" s="954">
        <f t="shared" si="84"/>
        <v>0</v>
      </c>
      <c r="T56" s="955">
        <f t="shared" si="84"/>
        <v>0</v>
      </c>
      <c r="V56">
        <v>5</v>
      </c>
      <c r="W56">
        <v>5</v>
      </c>
      <c r="X56">
        <v>5</v>
      </c>
      <c r="Y56">
        <v>6</v>
      </c>
      <c r="Z56">
        <v>6</v>
      </c>
      <c r="AA56">
        <v>6</v>
      </c>
    </row>
    <row r="57" spans="1:27" ht="23.1" customHeight="1" x14ac:dyDescent="0.15">
      <c r="A57" s="887"/>
      <c r="B57" s="888"/>
      <c r="C57" s="890"/>
      <c r="D57" s="804"/>
      <c r="E57" s="808"/>
      <c r="F57" s="810"/>
      <c r="G57" s="806"/>
      <c r="H57" s="250">
        <v>3</v>
      </c>
      <c r="I57" s="250">
        <v>5</v>
      </c>
      <c r="J57" s="250">
        <v>5</v>
      </c>
      <c r="K57" s="250">
        <v>6</v>
      </c>
      <c r="L57" s="250">
        <v>6</v>
      </c>
      <c r="M57" s="250">
        <v>4</v>
      </c>
      <c r="N57" s="804"/>
      <c r="O57" s="953"/>
      <c r="P57" s="949"/>
      <c r="Q57" s="949"/>
      <c r="R57" s="949"/>
      <c r="S57" s="949"/>
      <c r="T57" s="951"/>
    </row>
    <row r="58" spans="1:27" ht="23.1" customHeight="1" x14ac:dyDescent="0.15">
      <c r="A58" s="891">
        <v>23</v>
      </c>
      <c r="B58" s="888" t="s">
        <v>20</v>
      </c>
      <c r="C58" s="889">
        <f>年間行事!AL48</f>
        <v>0</v>
      </c>
      <c r="D58" s="803" t="str">
        <f>年間行事!AK48</f>
        <v>卒業式準備午前授業(12346)
5年のみ５時間授業
給食終わり</v>
      </c>
      <c r="E58" s="807"/>
      <c r="F58" s="809"/>
      <c r="G58" s="805"/>
      <c r="H58" s="253">
        <v>2</v>
      </c>
      <c r="I58" s="253"/>
      <c r="J58" s="253"/>
      <c r="K58" s="253"/>
      <c r="L58" s="253">
        <v>1</v>
      </c>
      <c r="M58" s="253"/>
      <c r="N58" s="814"/>
      <c r="O58" s="952">
        <f t="shared" ref="O58" si="85">V58-H58-H59</f>
        <v>1</v>
      </c>
      <c r="P58" s="948">
        <f t="shared" ref="P58" si="86">W58-I58-I59</f>
        <v>1</v>
      </c>
      <c r="Q58" s="948">
        <f t="shared" ref="Q58" si="87">X58-J58-J59</f>
        <v>2</v>
      </c>
      <c r="R58" s="948">
        <f t="shared" ref="R58" si="88">Y58-K58-K59</f>
        <v>2</v>
      </c>
      <c r="S58" s="948">
        <f t="shared" ref="S58" si="89">Z58-L58-L59</f>
        <v>1</v>
      </c>
      <c r="T58" s="950">
        <f t="shared" ref="T58" si="90">AA58-M58-M59</f>
        <v>2</v>
      </c>
      <c r="V58">
        <v>5</v>
      </c>
      <c r="W58">
        <v>5</v>
      </c>
      <c r="X58">
        <v>6</v>
      </c>
      <c r="Y58">
        <v>6</v>
      </c>
      <c r="Z58">
        <v>6</v>
      </c>
      <c r="AA58">
        <v>6</v>
      </c>
    </row>
    <row r="59" spans="1:27" ht="23.1" customHeight="1" x14ac:dyDescent="0.15">
      <c r="A59" s="887"/>
      <c r="B59" s="888"/>
      <c r="C59" s="890"/>
      <c r="D59" s="804"/>
      <c r="E59" s="808"/>
      <c r="F59" s="810"/>
      <c r="G59" s="806"/>
      <c r="H59" s="254">
        <v>2</v>
      </c>
      <c r="I59" s="254">
        <v>4</v>
      </c>
      <c r="J59" s="254">
        <v>4</v>
      </c>
      <c r="K59" s="254">
        <v>4</v>
      </c>
      <c r="L59" s="254">
        <v>4</v>
      </c>
      <c r="M59" s="254">
        <v>4</v>
      </c>
      <c r="N59" s="804"/>
      <c r="O59" s="953"/>
      <c r="P59" s="949"/>
      <c r="Q59" s="949"/>
      <c r="R59" s="949"/>
      <c r="S59" s="949"/>
      <c r="T59" s="951"/>
    </row>
    <row r="60" spans="1:27" ht="23.1" customHeight="1" x14ac:dyDescent="0.15">
      <c r="A60" s="886">
        <v>24</v>
      </c>
      <c r="B60" s="888" t="s">
        <v>21</v>
      </c>
      <c r="C60" s="889">
        <f>年間行事!AL50</f>
        <v>0</v>
      </c>
      <c r="D60" s="803" t="str">
        <f>年間行事!AK50</f>
        <v>小修了式　卒業式予行(1～4年２時間目終了後下校56年4時間授業)</v>
      </c>
      <c r="E60" s="807"/>
      <c r="F60" s="809"/>
      <c r="G60" s="805"/>
      <c r="H60" s="253">
        <v>0.33300000000000002</v>
      </c>
      <c r="I60" s="253">
        <v>0.33300000000000002</v>
      </c>
      <c r="J60" s="253">
        <v>0.33300000000000002</v>
      </c>
      <c r="K60" s="253">
        <v>0.33300000000000002</v>
      </c>
      <c r="L60" s="253">
        <v>2.3330000000000002</v>
      </c>
      <c r="M60" s="253">
        <v>2.3330000000000002</v>
      </c>
      <c r="N60" s="814"/>
      <c r="O60" s="952">
        <f t="shared" ref="O60" si="91">V60-H60-H61</f>
        <v>2.0009999999999999</v>
      </c>
      <c r="P60" s="948">
        <f t="shared" ref="P60" si="92">W60-I60-I61</f>
        <v>2.0009999999999999</v>
      </c>
      <c r="Q60" s="948">
        <f t="shared" ref="Q60" si="93">X60-J60-J61</f>
        <v>3.0009999999999999</v>
      </c>
      <c r="R60" s="948">
        <f t="shared" ref="R60" si="94">Y60-K60-K61</f>
        <v>3.0009999999999999</v>
      </c>
      <c r="S60" s="948">
        <f t="shared" ref="S60" si="95">Z60-L60-L61</f>
        <v>1.0009999999999999</v>
      </c>
      <c r="T60" s="950">
        <f t="shared" ref="T60" si="96">AA60-M60-M61</f>
        <v>1.0009999999999999</v>
      </c>
      <c r="V60">
        <v>4</v>
      </c>
      <c r="W60">
        <v>4</v>
      </c>
      <c r="X60">
        <v>5</v>
      </c>
      <c r="Y60">
        <v>5</v>
      </c>
      <c r="Z60">
        <v>5</v>
      </c>
      <c r="AA60">
        <v>5</v>
      </c>
    </row>
    <row r="61" spans="1:27" ht="23.1" customHeight="1" x14ac:dyDescent="0.15">
      <c r="A61" s="887"/>
      <c r="B61" s="888"/>
      <c r="C61" s="890"/>
      <c r="D61" s="804"/>
      <c r="E61" s="808"/>
      <c r="F61" s="810"/>
      <c r="G61" s="806"/>
      <c r="H61" s="254">
        <v>1.6659999999999999</v>
      </c>
      <c r="I61" s="254">
        <v>1.6659999999999999</v>
      </c>
      <c r="J61" s="254">
        <v>1.6659999999999999</v>
      </c>
      <c r="K61" s="254">
        <v>1.6659999999999999</v>
      </c>
      <c r="L61" s="254">
        <v>1.6659999999999999</v>
      </c>
      <c r="M61" s="254">
        <v>1.6659999999999999</v>
      </c>
      <c r="N61" s="804"/>
      <c r="O61" s="953"/>
      <c r="P61" s="949"/>
      <c r="Q61" s="949"/>
      <c r="R61" s="949"/>
      <c r="S61" s="949"/>
      <c r="T61" s="951"/>
    </row>
    <row r="62" spans="1:27" ht="23.1" customHeight="1" x14ac:dyDescent="0.15">
      <c r="A62" s="891">
        <v>25</v>
      </c>
      <c r="B62" s="888" t="s">
        <v>22</v>
      </c>
      <c r="C62" s="889">
        <f>年間行事!AL52</f>
        <v>0</v>
      </c>
      <c r="D62" s="803" t="str">
        <f>年間行事!AK52</f>
        <v>卒業式(56年生のみ登校　4時間目終了後下校)　</v>
      </c>
      <c r="E62" s="807"/>
      <c r="F62" s="809"/>
      <c r="G62" s="805"/>
      <c r="H62" s="249"/>
      <c r="I62" s="249"/>
      <c r="J62" s="249"/>
      <c r="K62" s="249"/>
      <c r="L62" s="249">
        <v>3</v>
      </c>
      <c r="M62" s="249">
        <v>3</v>
      </c>
      <c r="N62" s="814"/>
      <c r="O62" s="952"/>
      <c r="P62" s="948"/>
      <c r="Q62" s="948"/>
      <c r="R62" s="948"/>
      <c r="S62" s="948">
        <f t="shared" ref="S62" si="97">Z62-L62-L63</f>
        <v>2</v>
      </c>
      <c r="T62" s="950">
        <f t="shared" ref="T62" si="98">AA62-M62-M63</f>
        <v>2</v>
      </c>
      <c r="V62">
        <v>5</v>
      </c>
      <c r="W62">
        <v>5</v>
      </c>
      <c r="X62">
        <v>6</v>
      </c>
      <c r="Y62">
        <v>6</v>
      </c>
      <c r="Z62">
        <v>6</v>
      </c>
      <c r="AA62">
        <v>6</v>
      </c>
    </row>
    <row r="63" spans="1:27" ht="23.1" customHeight="1" x14ac:dyDescent="0.15">
      <c r="A63" s="887"/>
      <c r="B63" s="888"/>
      <c r="C63" s="890"/>
      <c r="D63" s="804"/>
      <c r="E63" s="808"/>
      <c r="F63" s="810"/>
      <c r="G63" s="806"/>
      <c r="H63" s="250"/>
      <c r="I63" s="250"/>
      <c r="J63" s="250"/>
      <c r="K63" s="250"/>
      <c r="L63" s="250">
        <v>1</v>
      </c>
      <c r="M63" s="250">
        <v>1</v>
      </c>
      <c r="N63" s="804"/>
      <c r="O63" s="953"/>
      <c r="P63" s="949"/>
      <c r="Q63" s="949"/>
      <c r="R63" s="949"/>
      <c r="S63" s="949"/>
      <c r="T63" s="951"/>
    </row>
    <row r="64" spans="1:27" ht="23.1" customHeight="1" x14ac:dyDescent="0.15">
      <c r="A64" s="873">
        <v>26</v>
      </c>
      <c r="B64" s="884" t="s">
        <v>23</v>
      </c>
      <c r="C64" s="877">
        <f>年間行事!AL54</f>
        <v>0</v>
      </c>
      <c r="D64" s="796" t="str">
        <f>年間行事!AK54</f>
        <v>春季休業日始</v>
      </c>
      <c r="E64" s="879"/>
      <c r="F64" s="937"/>
      <c r="G64" s="864"/>
      <c r="H64" s="260"/>
      <c r="I64" s="260"/>
      <c r="J64" s="260"/>
      <c r="K64" s="260"/>
      <c r="L64" s="260"/>
      <c r="M64" s="260"/>
      <c r="N64" s="811"/>
      <c r="O64" s="944"/>
      <c r="P64" s="942"/>
      <c r="Q64" s="942"/>
      <c r="R64" s="942"/>
      <c r="S64" s="942"/>
      <c r="T64" s="943"/>
      <c r="V64">
        <v>5</v>
      </c>
      <c r="W64">
        <v>5</v>
      </c>
      <c r="X64">
        <v>5</v>
      </c>
      <c r="Y64">
        <v>5</v>
      </c>
      <c r="Z64">
        <v>5</v>
      </c>
      <c r="AA64">
        <v>5</v>
      </c>
    </row>
    <row r="65" spans="1:27" ht="23.1" customHeight="1" x14ac:dyDescent="0.15">
      <c r="A65" s="874"/>
      <c r="B65" s="884"/>
      <c r="C65" s="878"/>
      <c r="D65" s="797"/>
      <c r="E65" s="880"/>
      <c r="F65" s="917"/>
      <c r="G65" s="865"/>
      <c r="H65" s="259"/>
      <c r="I65" s="259"/>
      <c r="J65" s="259"/>
      <c r="K65" s="259"/>
      <c r="L65" s="259"/>
      <c r="M65" s="259"/>
      <c r="N65" s="797"/>
      <c r="O65" s="944"/>
      <c r="P65" s="942"/>
      <c r="Q65" s="942"/>
      <c r="R65" s="942"/>
      <c r="S65" s="942"/>
      <c r="T65" s="943"/>
    </row>
    <row r="66" spans="1:27" ht="23.1" customHeight="1" x14ac:dyDescent="0.15">
      <c r="A66" s="883">
        <v>27</v>
      </c>
      <c r="B66" s="884" t="s">
        <v>16</v>
      </c>
      <c r="C66" s="877">
        <f>年間行事!AL56</f>
        <v>0</v>
      </c>
      <c r="D66" s="796">
        <f>年間行事!AK56</f>
        <v>0</v>
      </c>
      <c r="E66" s="879"/>
      <c r="F66" s="881"/>
      <c r="G66" s="864"/>
      <c r="H66" s="260"/>
      <c r="I66" s="260"/>
      <c r="J66" s="260"/>
      <c r="K66" s="260"/>
      <c r="L66" s="260"/>
      <c r="M66" s="260"/>
      <c r="N66" s="811"/>
      <c r="O66" s="944"/>
      <c r="P66" s="942"/>
      <c r="Q66" s="942"/>
      <c r="R66" s="942"/>
      <c r="S66" s="942"/>
      <c r="T66" s="943"/>
      <c r="V66">
        <v>3</v>
      </c>
      <c r="W66">
        <v>3</v>
      </c>
      <c r="X66">
        <v>3</v>
      </c>
      <c r="Y66">
        <v>3</v>
      </c>
      <c r="Z66">
        <v>3</v>
      </c>
      <c r="AA66">
        <v>3</v>
      </c>
    </row>
    <row r="67" spans="1:27" ht="23.1" customHeight="1" x14ac:dyDescent="0.15">
      <c r="A67" s="874"/>
      <c r="B67" s="884"/>
      <c r="C67" s="878"/>
      <c r="D67" s="797"/>
      <c r="E67" s="880"/>
      <c r="F67" s="885"/>
      <c r="G67" s="865"/>
      <c r="H67" s="258"/>
      <c r="I67" s="258"/>
      <c r="J67" s="258"/>
      <c r="K67" s="258"/>
      <c r="L67" s="258"/>
      <c r="M67" s="258"/>
      <c r="N67" s="797"/>
      <c r="O67" s="944"/>
      <c r="P67" s="942"/>
      <c r="Q67" s="942"/>
      <c r="R67" s="942"/>
      <c r="S67" s="942"/>
      <c r="T67" s="943"/>
    </row>
    <row r="68" spans="1:27" ht="23.1" customHeight="1" x14ac:dyDescent="0.15">
      <c r="A68" s="873">
        <v>28</v>
      </c>
      <c r="B68" s="875" t="s">
        <v>17</v>
      </c>
      <c r="C68" s="877">
        <f>年間行事!AL58</f>
        <v>0</v>
      </c>
      <c r="D68" s="796">
        <f>年間行事!AK58</f>
        <v>0</v>
      </c>
      <c r="E68" s="879"/>
      <c r="F68" s="881"/>
      <c r="G68" s="864"/>
      <c r="H68" s="260"/>
      <c r="I68" s="260"/>
      <c r="J68" s="260"/>
      <c r="K68" s="260"/>
      <c r="L68" s="260"/>
      <c r="M68" s="260"/>
      <c r="N68" s="811"/>
      <c r="O68" s="944"/>
      <c r="P68" s="942"/>
      <c r="Q68" s="942"/>
      <c r="R68" s="942"/>
      <c r="S68" s="942"/>
      <c r="T68" s="943"/>
    </row>
    <row r="69" spans="1:27" ht="23.1" customHeight="1" thickBot="1" x14ac:dyDescent="0.2">
      <c r="A69" s="874"/>
      <c r="B69" s="876"/>
      <c r="C69" s="878"/>
      <c r="D69" s="797"/>
      <c r="E69" s="880"/>
      <c r="F69" s="882"/>
      <c r="G69" s="865"/>
      <c r="H69" s="259"/>
      <c r="I69" s="259"/>
      <c r="J69" s="259"/>
      <c r="K69" s="259"/>
      <c r="L69" s="259"/>
      <c r="M69" s="259"/>
      <c r="N69" s="797"/>
      <c r="O69" s="959"/>
      <c r="P69" s="957"/>
      <c r="Q69" s="957"/>
      <c r="R69" s="957"/>
      <c r="S69" s="957"/>
      <c r="T69" s="958"/>
    </row>
    <row r="70" spans="1:27" ht="23.1" customHeight="1" x14ac:dyDescent="0.15">
      <c r="A70" s="554">
        <v>3</v>
      </c>
      <c r="B70" s="555"/>
      <c r="C70" s="560" t="s">
        <v>38</v>
      </c>
      <c r="D70" s="555">
        <v>4</v>
      </c>
      <c r="E70" s="560" t="s">
        <v>39</v>
      </c>
      <c r="F70" s="524"/>
      <c r="G70" s="64" t="s">
        <v>24</v>
      </c>
      <c r="H70" s="65">
        <f t="shared" ref="H70:M71" si="99">SUM(H56,H58,H60,H62,H64,H66,H68)</f>
        <v>4.3330000000000002</v>
      </c>
      <c r="I70" s="65">
        <f t="shared" si="99"/>
        <v>0.33300000000000002</v>
      </c>
      <c r="J70" s="65">
        <f t="shared" si="99"/>
        <v>0.33300000000000002</v>
      </c>
      <c r="K70" s="65">
        <f t="shared" si="99"/>
        <v>0.33300000000000002</v>
      </c>
      <c r="L70" s="65">
        <f t="shared" si="99"/>
        <v>6.3330000000000002</v>
      </c>
      <c r="M70" s="65">
        <f t="shared" si="99"/>
        <v>7.3330000000000002</v>
      </c>
      <c r="N70" s="261"/>
      <c r="O70" s="304"/>
      <c r="P70" s="322"/>
      <c r="Q70" s="322"/>
      <c r="R70" s="322"/>
      <c r="S70" s="322"/>
      <c r="T70" s="323"/>
    </row>
    <row r="71" spans="1:27" ht="23.1" customHeight="1" x14ac:dyDescent="0.15">
      <c r="A71" s="556"/>
      <c r="B71" s="557"/>
      <c r="C71" s="561"/>
      <c r="D71" s="557"/>
      <c r="E71" s="561"/>
      <c r="F71" s="525"/>
      <c r="G71" s="66" t="s">
        <v>25</v>
      </c>
      <c r="H71" s="67">
        <f t="shared" si="99"/>
        <v>6.6660000000000004</v>
      </c>
      <c r="I71" s="67">
        <f t="shared" si="99"/>
        <v>10.666</v>
      </c>
      <c r="J71" s="67">
        <f t="shared" si="99"/>
        <v>10.666</v>
      </c>
      <c r="K71" s="67">
        <f t="shared" si="99"/>
        <v>11.666</v>
      </c>
      <c r="L71" s="67">
        <f t="shared" si="99"/>
        <v>12.666</v>
      </c>
      <c r="M71" s="67">
        <f t="shared" si="99"/>
        <v>10.666</v>
      </c>
      <c r="N71" s="262"/>
      <c r="O71" s="182"/>
      <c r="P71" s="183"/>
      <c r="Q71" s="183"/>
      <c r="R71" s="183"/>
      <c r="S71" s="183"/>
      <c r="T71" s="184"/>
    </row>
    <row r="72" spans="1:27" ht="23.1" customHeight="1" thickBot="1" x14ac:dyDescent="0.2">
      <c r="A72" s="558"/>
      <c r="B72" s="559"/>
      <c r="C72" s="562"/>
      <c r="D72" s="559"/>
      <c r="E72" s="562"/>
      <c r="F72" s="526"/>
      <c r="G72" s="68" t="s">
        <v>26</v>
      </c>
      <c r="H72" s="69">
        <f t="shared" ref="H72:M72" si="100">SUM(H56:H69)</f>
        <v>10.999000000000001</v>
      </c>
      <c r="I72" s="69">
        <f t="shared" si="100"/>
        <v>10.999000000000001</v>
      </c>
      <c r="J72" s="69">
        <f t="shared" si="100"/>
        <v>10.999000000000001</v>
      </c>
      <c r="K72" s="69">
        <f t="shared" si="100"/>
        <v>11.999000000000001</v>
      </c>
      <c r="L72" s="69">
        <f t="shared" si="100"/>
        <v>18.999000000000002</v>
      </c>
      <c r="M72" s="69">
        <f t="shared" si="100"/>
        <v>17.999000000000002</v>
      </c>
      <c r="N72" s="263"/>
      <c r="O72" s="185">
        <f>SUM(O56:O69)</f>
        <v>3.0009999999999999</v>
      </c>
      <c r="P72" s="186">
        <f t="shared" ref="P72:T72" si="101">SUM(P56:P69)</f>
        <v>3.0009999999999999</v>
      </c>
      <c r="Q72" s="186">
        <f t="shared" si="101"/>
        <v>5.0009999999999994</v>
      </c>
      <c r="R72" s="186">
        <f t="shared" si="101"/>
        <v>5.0009999999999994</v>
      </c>
      <c r="S72" s="186">
        <f t="shared" si="101"/>
        <v>4.0009999999999994</v>
      </c>
      <c r="T72" s="187">
        <f t="shared" si="101"/>
        <v>5.0009999999999994</v>
      </c>
    </row>
    <row r="73" spans="1:27" ht="23.1" customHeight="1" x14ac:dyDescent="0.15">
      <c r="A73" s="873">
        <v>29</v>
      </c>
      <c r="B73" s="914" t="s">
        <v>18</v>
      </c>
      <c r="C73" s="877">
        <f>年間行事!AL60</f>
        <v>0</v>
      </c>
      <c r="D73" s="796">
        <f>年間行事!AK60</f>
        <v>0</v>
      </c>
      <c r="E73" s="915"/>
      <c r="F73" s="916"/>
      <c r="G73" s="913"/>
      <c r="H73" s="258"/>
      <c r="I73" s="258"/>
      <c r="J73" s="258"/>
      <c r="K73" s="258"/>
      <c r="L73" s="258"/>
      <c r="M73" s="258"/>
      <c r="N73" s="940"/>
      <c r="O73" s="944"/>
      <c r="P73" s="942"/>
      <c r="Q73" s="942"/>
      <c r="R73" s="942"/>
      <c r="S73" s="942"/>
      <c r="T73" s="943"/>
    </row>
    <row r="74" spans="1:27" ht="23.1" customHeight="1" x14ac:dyDescent="0.15">
      <c r="A74" s="874"/>
      <c r="B74" s="884"/>
      <c r="C74" s="878"/>
      <c r="D74" s="797"/>
      <c r="E74" s="880"/>
      <c r="F74" s="917"/>
      <c r="G74" s="865"/>
      <c r="H74" s="259"/>
      <c r="I74" s="259"/>
      <c r="J74" s="259"/>
      <c r="K74" s="259"/>
      <c r="L74" s="259"/>
      <c r="M74" s="259"/>
      <c r="N74" s="898"/>
      <c r="O74" s="944"/>
      <c r="P74" s="942"/>
      <c r="Q74" s="942"/>
      <c r="R74" s="942"/>
      <c r="S74" s="942"/>
      <c r="T74" s="943"/>
    </row>
    <row r="75" spans="1:27" ht="23.1" customHeight="1" x14ac:dyDescent="0.15">
      <c r="A75" s="883">
        <v>30</v>
      </c>
      <c r="B75" s="884" t="s">
        <v>20</v>
      </c>
      <c r="C75" s="877">
        <f>年間行事!AL62</f>
        <v>0</v>
      </c>
      <c r="D75" s="796">
        <f>年間行事!AK62</f>
        <v>0</v>
      </c>
      <c r="E75" s="879"/>
      <c r="F75" s="937"/>
      <c r="G75" s="864"/>
      <c r="H75" s="281"/>
      <c r="I75" s="281"/>
      <c r="J75" s="281"/>
      <c r="K75" s="281"/>
      <c r="L75" s="281"/>
      <c r="M75" s="281"/>
      <c r="N75" s="897"/>
      <c r="O75" s="944"/>
      <c r="P75" s="942"/>
      <c r="Q75" s="942"/>
      <c r="R75" s="942"/>
      <c r="S75" s="942"/>
      <c r="T75" s="943"/>
    </row>
    <row r="76" spans="1:27" ht="23.1" customHeight="1" x14ac:dyDescent="0.15">
      <c r="A76" s="874"/>
      <c r="B76" s="884"/>
      <c r="C76" s="878"/>
      <c r="D76" s="797"/>
      <c r="E76" s="880"/>
      <c r="F76" s="917"/>
      <c r="G76" s="865"/>
      <c r="H76" s="282"/>
      <c r="I76" s="282"/>
      <c r="J76" s="282"/>
      <c r="K76" s="282"/>
      <c r="L76" s="282"/>
      <c r="M76" s="282"/>
      <c r="N76" s="898"/>
      <c r="O76" s="944"/>
      <c r="P76" s="942"/>
      <c r="Q76" s="942"/>
      <c r="R76" s="942"/>
      <c r="S76" s="942"/>
      <c r="T76" s="943"/>
    </row>
    <row r="77" spans="1:27" ht="23.1" customHeight="1" x14ac:dyDescent="0.15">
      <c r="A77" s="873">
        <v>31</v>
      </c>
      <c r="B77" s="884" t="s">
        <v>21</v>
      </c>
      <c r="C77" s="877">
        <f>年間行事!AL64</f>
        <v>0</v>
      </c>
      <c r="D77" s="796">
        <f>年間行事!AK64</f>
        <v>0</v>
      </c>
      <c r="E77" s="879"/>
      <c r="F77" s="937"/>
      <c r="G77" s="864"/>
      <c r="H77" s="260"/>
      <c r="I77" s="260"/>
      <c r="J77" s="260"/>
      <c r="K77" s="260"/>
      <c r="L77" s="260"/>
      <c r="M77" s="260"/>
      <c r="N77" s="897"/>
      <c r="O77" s="945"/>
      <c r="P77" s="946"/>
      <c r="Q77" s="946"/>
      <c r="R77" s="946"/>
      <c r="S77" s="946"/>
      <c r="T77" s="947"/>
    </row>
    <row r="78" spans="1:27" ht="23.1" customHeight="1" thickBot="1" x14ac:dyDescent="0.2">
      <c r="A78" s="874"/>
      <c r="B78" s="884"/>
      <c r="C78" s="878"/>
      <c r="D78" s="797"/>
      <c r="E78" s="880"/>
      <c r="F78" s="917"/>
      <c r="G78" s="865"/>
      <c r="H78" s="259"/>
      <c r="I78" s="259"/>
      <c r="J78" s="259"/>
      <c r="K78" s="259"/>
      <c r="L78" s="259"/>
      <c r="M78" s="259"/>
      <c r="N78" s="898"/>
      <c r="O78" s="965"/>
      <c r="P78" s="963"/>
      <c r="Q78" s="963"/>
      <c r="R78" s="963"/>
      <c r="S78" s="963"/>
      <c r="T78" s="964"/>
    </row>
    <row r="79" spans="1:27" ht="13.5" x14ac:dyDescent="0.15">
      <c r="A79" s="543" t="s">
        <v>27</v>
      </c>
      <c r="B79" s="544"/>
      <c r="C79" s="544"/>
      <c r="D79" s="544"/>
      <c r="E79" s="872"/>
      <c r="F79" s="563" t="s">
        <v>28</v>
      </c>
      <c r="G79" s="564"/>
      <c r="H79" s="70">
        <f>SUM(H19,H36,H53,H70)</f>
        <v>6.6660000000000004</v>
      </c>
      <c r="I79" s="70">
        <f t="shared" ref="I79:M79" si="102">SUM(I19,I36,I53,I70)</f>
        <v>0.66600000000000004</v>
      </c>
      <c r="J79" s="70">
        <f t="shared" si="102"/>
        <v>0.66600000000000004</v>
      </c>
      <c r="K79" s="70">
        <f t="shared" si="102"/>
        <v>0.66600000000000004</v>
      </c>
      <c r="L79" s="70">
        <f t="shared" si="102"/>
        <v>6.6660000000000004</v>
      </c>
      <c r="M79" s="70">
        <f t="shared" si="102"/>
        <v>19.666</v>
      </c>
      <c r="N79" s="287"/>
      <c r="O79" s="179"/>
      <c r="P79" s="174"/>
      <c r="Q79" s="174"/>
      <c r="R79" s="174"/>
      <c r="S79" s="174"/>
      <c r="T79" s="175"/>
    </row>
    <row r="80" spans="1:27" ht="13.5" x14ac:dyDescent="0.15">
      <c r="A80" s="244" t="s">
        <v>29</v>
      </c>
      <c r="B80" s="542"/>
      <c r="C80" s="542"/>
      <c r="D80" s="542"/>
      <c r="E80" s="867"/>
      <c r="F80" s="541" t="s">
        <v>30</v>
      </c>
      <c r="G80" s="542"/>
      <c r="H80" s="71">
        <f>SUM(H20,H37,H54,H71)</f>
        <v>74.331999999999994</v>
      </c>
      <c r="I80" s="71">
        <f t="shared" ref="I80:M80" si="103">SUM(I20,I37,I54,I71)</f>
        <v>80.331999999999994</v>
      </c>
      <c r="J80" s="71">
        <f t="shared" si="103"/>
        <v>84.331999999999994</v>
      </c>
      <c r="K80" s="71">
        <f t="shared" si="103"/>
        <v>88.331999999999994</v>
      </c>
      <c r="L80" s="71">
        <f t="shared" si="103"/>
        <v>89.331999999999994</v>
      </c>
      <c r="M80" s="71">
        <f t="shared" si="103"/>
        <v>76.331999999999994</v>
      </c>
      <c r="N80" s="288"/>
      <c r="O80" s="182"/>
      <c r="P80" s="177"/>
      <c r="Q80" s="177"/>
      <c r="R80" s="177"/>
      <c r="S80" s="177"/>
      <c r="T80" s="178"/>
    </row>
    <row r="81" spans="1:20" thickBot="1" x14ac:dyDescent="0.2">
      <c r="A81" s="244" t="s">
        <v>31</v>
      </c>
      <c r="B81" s="542"/>
      <c r="C81" s="542"/>
      <c r="D81" s="542"/>
      <c r="E81" s="867"/>
      <c r="F81" s="546" t="s">
        <v>32</v>
      </c>
      <c r="G81" s="547"/>
      <c r="H81" s="72">
        <f>SUM(H79:H80)</f>
        <v>80.99799999999999</v>
      </c>
      <c r="I81" s="72">
        <f t="shared" ref="I81:M81" si="104">SUM(I79:I80)</f>
        <v>80.99799999999999</v>
      </c>
      <c r="J81" s="72">
        <f t="shared" si="104"/>
        <v>84.99799999999999</v>
      </c>
      <c r="K81" s="72">
        <f t="shared" si="104"/>
        <v>88.99799999999999</v>
      </c>
      <c r="L81" s="72">
        <f t="shared" si="104"/>
        <v>95.99799999999999</v>
      </c>
      <c r="M81" s="72">
        <f t="shared" si="104"/>
        <v>95.99799999999999</v>
      </c>
      <c r="N81" s="289"/>
      <c r="O81" s="196">
        <f>SUM(O21,O38,O55,O72)</f>
        <v>5.0019999999999989</v>
      </c>
      <c r="P81" s="197">
        <f t="shared" ref="P81:T81" si="105">SUM(P21,P38,P55,P72)</f>
        <v>5.0019999999999989</v>
      </c>
      <c r="Q81" s="197">
        <f t="shared" si="105"/>
        <v>12.001999999999999</v>
      </c>
      <c r="R81" s="197">
        <f t="shared" si="105"/>
        <v>12.001999999999999</v>
      </c>
      <c r="S81" s="197">
        <f t="shared" si="105"/>
        <v>11.001999999999999</v>
      </c>
      <c r="T81" s="198">
        <f t="shared" si="105"/>
        <v>11.001999999999999</v>
      </c>
    </row>
    <row r="82" spans="1:20" ht="13.5" x14ac:dyDescent="0.15">
      <c r="A82" s="244" t="s">
        <v>33</v>
      </c>
      <c r="B82" s="542"/>
      <c r="C82" s="542"/>
      <c r="D82" s="542"/>
      <c r="E82" s="867"/>
      <c r="F82" s="868" t="s">
        <v>34</v>
      </c>
      <c r="G82" s="869"/>
      <c r="H82" s="154">
        <f>SUM(H79,H87)</f>
        <v>42.656399999999991</v>
      </c>
      <c r="I82" s="154">
        <f t="shared" ref="I82:M82" si="106">SUM(I79,I87)</f>
        <v>36.323399999999992</v>
      </c>
      <c r="J82" s="154">
        <f t="shared" si="106"/>
        <v>40.656399999999991</v>
      </c>
      <c r="K82" s="154">
        <f t="shared" si="106"/>
        <v>43.3264</v>
      </c>
      <c r="L82" s="154">
        <f t="shared" si="106"/>
        <v>49.659399999999991</v>
      </c>
      <c r="M82" s="154">
        <f t="shared" si="106"/>
        <v>67.325999999999993</v>
      </c>
      <c r="N82" s="155"/>
      <c r="O82" s="173"/>
      <c r="P82" s="174"/>
      <c r="Q82" s="174"/>
      <c r="R82" s="174"/>
      <c r="S82" s="174"/>
      <c r="T82" s="175"/>
    </row>
    <row r="83" spans="1:20" ht="13.5" x14ac:dyDescent="0.15">
      <c r="A83" s="244"/>
      <c r="B83" s="548"/>
      <c r="C83" s="549"/>
      <c r="D83" s="549"/>
      <c r="E83" s="549"/>
      <c r="F83" s="870" t="s">
        <v>35</v>
      </c>
      <c r="G83" s="553"/>
      <c r="H83" s="71">
        <f>SUM(H80,H88)</f>
        <v>883.31299999999999</v>
      </c>
      <c r="I83" s="71">
        <f t="shared" ref="I83:M83" si="107">SUM(I80,I88)</f>
        <v>929.64600000000007</v>
      </c>
      <c r="J83" s="71">
        <f t="shared" si="107"/>
        <v>1007.312</v>
      </c>
      <c r="K83" s="71">
        <f t="shared" si="107"/>
        <v>1039.6469999999999</v>
      </c>
      <c r="L83" s="71">
        <f t="shared" si="107"/>
        <v>1040.3119999999999</v>
      </c>
      <c r="M83" s="71">
        <f t="shared" si="107"/>
        <v>1032.6460000000002</v>
      </c>
      <c r="N83" s="85"/>
      <c r="O83" s="207"/>
      <c r="P83" s="208"/>
      <c r="Q83" s="208"/>
      <c r="R83" s="208"/>
      <c r="S83" s="208"/>
      <c r="T83" s="209"/>
    </row>
    <row r="84" spans="1:20" thickBot="1" x14ac:dyDescent="0.2">
      <c r="A84" s="74"/>
      <c r="B84" s="551"/>
      <c r="C84" s="552"/>
      <c r="D84" s="552"/>
      <c r="E84" s="552"/>
      <c r="F84" s="871" t="s">
        <v>36</v>
      </c>
      <c r="G84" s="545"/>
      <c r="H84" s="75">
        <f>SUM(H82:H83)</f>
        <v>925.96939999999995</v>
      </c>
      <c r="I84" s="75">
        <f t="shared" ref="I84:M84" si="108">SUM(I82:I83)</f>
        <v>965.96940000000006</v>
      </c>
      <c r="J84" s="75">
        <f t="shared" si="108"/>
        <v>1047.9684</v>
      </c>
      <c r="K84" s="75">
        <f t="shared" si="108"/>
        <v>1082.9733999999999</v>
      </c>
      <c r="L84" s="75">
        <f t="shared" si="108"/>
        <v>1089.9713999999999</v>
      </c>
      <c r="M84" s="75">
        <f t="shared" si="108"/>
        <v>1099.9720000000002</v>
      </c>
      <c r="N84" s="86"/>
      <c r="O84" s="202">
        <f>O81+'2月'!O78</f>
        <v>61.025599999999997</v>
      </c>
      <c r="P84" s="203">
        <f>P81+'2月'!P78</f>
        <v>21.030599999999989</v>
      </c>
      <c r="Q84" s="203">
        <f>Q81+'2月'!Q78</f>
        <v>59.031599999999997</v>
      </c>
      <c r="R84" s="203">
        <f>R81+'2月'!R78</f>
        <v>61.026599999999988</v>
      </c>
      <c r="S84" s="203">
        <f>S81+'2月'!S78</f>
        <v>60.028599999999983</v>
      </c>
      <c r="T84" s="204">
        <f>T81+'2月'!T78</f>
        <v>50.027999999999992</v>
      </c>
    </row>
    <row r="85" spans="1:20" x14ac:dyDescent="0.15">
      <c r="A85" s="76"/>
      <c r="S85"/>
      <c r="T85"/>
    </row>
    <row r="86" spans="1:20" x14ac:dyDescent="0.15">
      <c r="A86" s="76"/>
      <c r="F86" s="713" t="s">
        <v>40</v>
      </c>
      <c r="G86" s="713"/>
      <c r="S86"/>
      <c r="T86"/>
    </row>
    <row r="87" spans="1:20" x14ac:dyDescent="0.15">
      <c r="A87" s="76"/>
      <c r="F87" s="970" t="s">
        <v>28</v>
      </c>
      <c r="G87" s="970"/>
      <c r="H87" s="71">
        <f>'2月'!H76</f>
        <v>35.990399999999994</v>
      </c>
      <c r="I87" s="71">
        <f>'2月'!I76</f>
        <v>35.657399999999996</v>
      </c>
      <c r="J87" s="71">
        <f>'2月'!J76</f>
        <v>39.990399999999994</v>
      </c>
      <c r="K87" s="71">
        <f>'2月'!K76</f>
        <v>42.660400000000003</v>
      </c>
      <c r="L87" s="71">
        <f>'2月'!L76</f>
        <v>42.993399999999994</v>
      </c>
      <c r="M87" s="71">
        <f>'2月'!M76</f>
        <v>47.659999999999989</v>
      </c>
      <c r="S87"/>
      <c r="T87"/>
    </row>
    <row r="88" spans="1:20" x14ac:dyDescent="0.15">
      <c r="A88" s="76"/>
      <c r="F88" s="542" t="s">
        <v>30</v>
      </c>
      <c r="G88" s="542"/>
      <c r="H88" s="71">
        <f>'2月'!H77</f>
        <v>808.98099999999999</v>
      </c>
      <c r="I88" s="71">
        <f>'2月'!I77</f>
        <v>849.31400000000008</v>
      </c>
      <c r="J88" s="71">
        <f>'2月'!J77</f>
        <v>922.98</v>
      </c>
      <c r="K88" s="71">
        <f>'2月'!K77</f>
        <v>951.31500000000005</v>
      </c>
      <c r="L88" s="71">
        <f>'2月'!L77</f>
        <v>950.98</v>
      </c>
      <c r="M88" s="71">
        <f>'2月'!M77</f>
        <v>956.31400000000008</v>
      </c>
      <c r="S88"/>
      <c r="T88"/>
    </row>
    <row r="89" spans="1:20" x14ac:dyDescent="0.15">
      <c r="A89" s="76"/>
      <c r="F89" s="971" t="s">
        <v>32</v>
      </c>
      <c r="G89" s="971"/>
      <c r="H89" s="71">
        <f>'2月'!H78</f>
        <v>844.97140000000002</v>
      </c>
      <c r="I89" s="71">
        <f>'2月'!I78</f>
        <v>884.97140000000013</v>
      </c>
      <c r="J89" s="71">
        <f>'2月'!J78</f>
        <v>962.97040000000004</v>
      </c>
      <c r="K89" s="71">
        <f>'2月'!K78</f>
        <v>993.97540000000004</v>
      </c>
      <c r="L89" s="71">
        <f>'2月'!L78</f>
        <v>993.97339999999997</v>
      </c>
      <c r="M89" s="71">
        <f>'2月'!M78</f>
        <v>1003.974</v>
      </c>
      <c r="S89"/>
      <c r="T89"/>
    </row>
    <row r="90" spans="1:20" x14ac:dyDescent="0.15">
      <c r="A90" s="7"/>
      <c r="E90"/>
      <c r="F90"/>
      <c r="G90"/>
      <c r="H90"/>
      <c r="I90"/>
      <c r="J90"/>
      <c r="K90"/>
      <c r="L90"/>
      <c r="M90"/>
      <c r="N90"/>
      <c r="S90"/>
      <c r="T90"/>
    </row>
    <row r="91" spans="1:20" x14ac:dyDescent="0.15">
      <c r="A91" s="7"/>
      <c r="E91"/>
      <c r="F91"/>
      <c r="G91"/>
      <c r="H91"/>
      <c r="I91"/>
      <c r="J91"/>
      <c r="K91"/>
      <c r="L91"/>
      <c r="M91"/>
      <c r="N91"/>
      <c r="S91"/>
      <c r="T91"/>
    </row>
    <row r="92" spans="1:20" x14ac:dyDescent="0.15">
      <c r="A92" s="7"/>
      <c r="E92"/>
      <c r="F92" s="325" t="s">
        <v>28</v>
      </c>
      <c r="G92" s="325"/>
      <c r="H92" s="325">
        <v>6.6660000000000004</v>
      </c>
      <c r="I92" s="325">
        <v>0.66600000000000004</v>
      </c>
      <c r="J92" s="325">
        <v>0.66600000000000004</v>
      </c>
      <c r="K92" s="325">
        <v>0.66600000000000004</v>
      </c>
      <c r="L92" s="325">
        <v>6.6660000000000004</v>
      </c>
      <c r="M92" s="325">
        <v>19.666</v>
      </c>
      <c r="N92"/>
      <c r="S92"/>
      <c r="T92"/>
    </row>
    <row r="93" spans="1:20" x14ac:dyDescent="0.15">
      <c r="A93" s="7"/>
      <c r="E93"/>
      <c r="F93" s="325" t="s">
        <v>30</v>
      </c>
      <c r="G93" s="325"/>
      <c r="H93" s="325">
        <v>74.331999999999994</v>
      </c>
      <c r="I93" s="325">
        <v>80.331999999999994</v>
      </c>
      <c r="J93" s="325">
        <v>84.331999999999994</v>
      </c>
      <c r="K93" s="325">
        <v>88.331999999999994</v>
      </c>
      <c r="L93" s="325">
        <v>89.331999999999994</v>
      </c>
      <c r="M93" s="325">
        <v>76.331999999999994</v>
      </c>
      <c r="N93"/>
      <c r="S93"/>
      <c r="T93"/>
    </row>
    <row r="94" spans="1:20" x14ac:dyDescent="0.15">
      <c r="A94" s="7"/>
      <c r="E94"/>
      <c r="F94" s="325" t="s">
        <v>32</v>
      </c>
      <c r="G94" s="325"/>
      <c r="H94" s="325">
        <v>80.99799999999999</v>
      </c>
      <c r="I94" s="325">
        <v>80.99799999999999</v>
      </c>
      <c r="J94" s="325">
        <v>84.99799999999999</v>
      </c>
      <c r="K94" s="325">
        <v>88.99799999999999</v>
      </c>
      <c r="L94" s="325">
        <v>95.99799999999999</v>
      </c>
      <c r="M94" s="325">
        <v>95.99799999999999</v>
      </c>
      <c r="N94"/>
      <c r="S94"/>
      <c r="T94"/>
    </row>
    <row r="95" spans="1:20" x14ac:dyDescent="0.15">
      <c r="A95" s="7"/>
      <c r="E95"/>
      <c r="F95" s="325" t="s">
        <v>34</v>
      </c>
      <c r="G95" s="325"/>
      <c r="H95" s="325">
        <v>42.656399999999991</v>
      </c>
      <c r="I95" s="325">
        <v>36.323399999999992</v>
      </c>
      <c r="J95" s="325">
        <v>40.656399999999991</v>
      </c>
      <c r="K95" s="325">
        <v>43.3264</v>
      </c>
      <c r="L95" s="325">
        <v>49.659399999999991</v>
      </c>
      <c r="M95" s="325">
        <v>67.325999999999993</v>
      </c>
      <c r="N95"/>
      <c r="S95"/>
      <c r="T95"/>
    </row>
    <row r="96" spans="1:20" x14ac:dyDescent="0.15">
      <c r="A96" s="7"/>
      <c r="E96"/>
      <c r="F96" s="325" t="s">
        <v>35</v>
      </c>
      <c r="G96" s="325"/>
      <c r="H96" s="325">
        <v>883.31299999999999</v>
      </c>
      <c r="I96" s="325">
        <v>929.64600000000007</v>
      </c>
      <c r="J96" s="325">
        <v>1007.312</v>
      </c>
      <c r="K96" s="325">
        <v>1040.6469999999999</v>
      </c>
      <c r="L96" s="325">
        <v>1041.3119999999999</v>
      </c>
      <c r="M96" s="325">
        <v>1033.6460000000002</v>
      </c>
      <c r="N96"/>
      <c r="S96"/>
      <c r="T96"/>
    </row>
    <row r="97" spans="1:20" x14ac:dyDescent="0.15">
      <c r="A97" s="7"/>
      <c r="E97"/>
      <c r="F97" s="325" t="s">
        <v>36</v>
      </c>
      <c r="G97" s="325"/>
      <c r="H97" s="325">
        <v>925.96939999999995</v>
      </c>
      <c r="I97" s="325">
        <v>965.96940000000006</v>
      </c>
      <c r="J97" s="325">
        <v>1047.9684</v>
      </c>
      <c r="K97" s="325">
        <v>1083.9733999999999</v>
      </c>
      <c r="L97" s="325">
        <v>1090.9713999999999</v>
      </c>
      <c r="M97" s="325">
        <v>1100.9720000000002</v>
      </c>
      <c r="N97"/>
      <c r="S97"/>
      <c r="T97"/>
    </row>
    <row r="98" spans="1:20" x14ac:dyDescent="0.15">
      <c r="A98" s="7"/>
      <c r="E98" s="84"/>
      <c r="F98" s="84"/>
      <c r="G98" s="84"/>
      <c r="H98"/>
      <c r="I98"/>
      <c r="J98"/>
      <c r="K98"/>
      <c r="L98"/>
      <c r="M98"/>
      <c r="N98"/>
      <c r="O98"/>
      <c r="P98"/>
      <c r="Q98"/>
      <c r="R98"/>
      <c r="S98"/>
      <c r="T98"/>
    </row>
    <row r="99" spans="1:20" x14ac:dyDescent="0.15">
      <c r="A99" s="7"/>
      <c r="E99" s="84"/>
      <c r="F99" s="84"/>
      <c r="G99" s="84"/>
      <c r="H99"/>
      <c r="I99"/>
      <c r="J99"/>
      <c r="K99"/>
      <c r="L99"/>
      <c r="M99"/>
      <c r="N99"/>
      <c r="O99"/>
      <c r="P99"/>
      <c r="Q99"/>
      <c r="R99"/>
      <c r="S99"/>
      <c r="T99"/>
    </row>
    <row r="100" spans="1:20" x14ac:dyDescent="0.15">
      <c r="A100" s="7"/>
      <c r="E100" s="84"/>
      <c r="F100" s="84"/>
      <c r="G100" s="84"/>
      <c r="H100"/>
      <c r="I100"/>
      <c r="J100"/>
      <c r="K100"/>
      <c r="L100"/>
      <c r="M100"/>
      <c r="N100"/>
      <c r="O100"/>
      <c r="P100"/>
      <c r="Q100"/>
      <c r="R100"/>
      <c r="S100"/>
      <c r="T100"/>
    </row>
    <row r="101" spans="1:20" x14ac:dyDescent="0.15">
      <c r="A101" s="7"/>
      <c r="E101" s="84"/>
      <c r="F101" s="84"/>
      <c r="G101" s="84"/>
      <c r="H101"/>
      <c r="I101"/>
      <c r="J101"/>
      <c r="K101"/>
      <c r="L101"/>
      <c r="M101"/>
      <c r="N101"/>
      <c r="O101"/>
      <c r="P101"/>
      <c r="Q101"/>
      <c r="R101"/>
      <c r="S101"/>
      <c r="T101"/>
    </row>
    <row r="102" spans="1:20" x14ac:dyDescent="0.15">
      <c r="A102" s="7"/>
      <c r="E102" s="84"/>
      <c r="F102" s="84"/>
      <c r="G102" s="84"/>
      <c r="H102"/>
      <c r="I102"/>
      <c r="J102"/>
      <c r="K102"/>
      <c r="L102"/>
      <c r="M102"/>
      <c r="N102"/>
      <c r="O102"/>
      <c r="P102"/>
      <c r="Q102"/>
      <c r="R102"/>
      <c r="S102"/>
      <c r="T102"/>
    </row>
    <row r="103" spans="1:20" x14ac:dyDescent="0.15">
      <c r="A103" s="7"/>
      <c r="E103" s="84"/>
      <c r="F103" s="84"/>
      <c r="G103" s="84"/>
      <c r="H103"/>
      <c r="I103"/>
      <c r="J103"/>
      <c r="K103"/>
      <c r="L103"/>
      <c r="M103"/>
      <c r="N103"/>
      <c r="O103"/>
      <c r="P103"/>
      <c r="Q103"/>
      <c r="R103"/>
      <c r="S103"/>
      <c r="T103"/>
    </row>
    <row r="104" spans="1:20" x14ac:dyDescent="0.15">
      <c r="A104" s="7"/>
      <c r="E104" s="84"/>
      <c r="F104" s="84"/>
      <c r="G104" s="84"/>
      <c r="H104"/>
      <c r="I104"/>
      <c r="J104"/>
      <c r="K104"/>
      <c r="L104"/>
      <c r="M104"/>
      <c r="N104"/>
      <c r="O104"/>
      <c r="P104"/>
      <c r="Q104"/>
      <c r="R104"/>
      <c r="S104"/>
      <c r="T104"/>
    </row>
    <row r="105" spans="1:20" x14ac:dyDescent="0.15">
      <c r="A105" s="7"/>
      <c r="E105" s="84"/>
      <c r="F105" s="84"/>
      <c r="G105" s="84"/>
      <c r="H105"/>
      <c r="I105"/>
      <c r="J105"/>
      <c r="K105"/>
      <c r="L105"/>
      <c r="M105"/>
      <c r="N105"/>
      <c r="O105"/>
      <c r="P105"/>
      <c r="Q105"/>
      <c r="R105"/>
      <c r="S105"/>
      <c r="T105"/>
    </row>
    <row r="106" spans="1:20" x14ac:dyDescent="0.15">
      <c r="A106" s="7"/>
      <c r="E106"/>
      <c r="F106"/>
      <c r="G106"/>
      <c r="H106"/>
      <c r="I106"/>
      <c r="J106"/>
      <c r="K106"/>
      <c r="L106"/>
      <c r="M106"/>
      <c r="N106"/>
      <c r="S106"/>
      <c r="T106"/>
    </row>
    <row r="107" spans="1:20" x14ac:dyDescent="0.15">
      <c r="A107" s="7"/>
      <c r="E107"/>
      <c r="F107"/>
      <c r="G107"/>
      <c r="H107"/>
      <c r="I107"/>
      <c r="J107"/>
      <c r="K107"/>
      <c r="L107"/>
      <c r="M107"/>
      <c r="N107"/>
      <c r="S107"/>
      <c r="T107"/>
    </row>
    <row r="108" spans="1:20" x14ac:dyDescent="0.15">
      <c r="A108" s="7"/>
      <c r="E108"/>
      <c r="F108"/>
      <c r="G108"/>
      <c r="H108"/>
      <c r="I108"/>
      <c r="J108"/>
      <c r="K108"/>
      <c r="L108"/>
      <c r="M108"/>
      <c r="N108"/>
      <c r="S108"/>
      <c r="T108"/>
    </row>
    <row r="109" spans="1:20" x14ac:dyDescent="0.15">
      <c r="A109" s="7"/>
      <c r="E109"/>
      <c r="F109"/>
      <c r="G109"/>
      <c r="H109"/>
      <c r="I109"/>
      <c r="J109"/>
      <c r="K109"/>
      <c r="L109"/>
      <c r="M109"/>
      <c r="N109"/>
      <c r="S109"/>
      <c r="T109"/>
    </row>
    <row r="110" spans="1:20" x14ac:dyDescent="0.15">
      <c r="A110" s="7"/>
      <c r="E110"/>
      <c r="F110"/>
      <c r="G110"/>
      <c r="H110"/>
      <c r="I110"/>
      <c r="J110"/>
      <c r="K110"/>
      <c r="L110"/>
      <c r="M110"/>
      <c r="N110"/>
      <c r="S110"/>
      <c r="T110"/>
    </row>
    <row r="111" spans="1:20" x14ac:dyDescent="0.15">
      <c r="A111" s="7"/>
      <c r="E111"/>
      <c r="F111"/>
      <c r="G111"/>
      <c r="H111"/>
      <c r="I111"/>
      <c r="J111"/>
      <c r="K111"/>
      <c r="L111"/>
      <c r="M111"/>
      <c r="N111"/>
      <c r="S111"/>
      <c r="T111"/>
    </row>
    <row r="112" spans="1:20" x14ac:dyDescent="0.15">
      <c r="A112" s="7"/>
      <c r="E112"/>
      <c r="F112"/>
      <c r="G112"/>
      <c r="H112"/>
      <c r="I112"/>
      <c r="J112"/>
      <c r="K112"/>
      <c r="L112"/>
      <c r="M112"/>
      <c r="N112"/>
      <c r="S112"/>
      <c r="T112"/>
    </row>
    <row r="113" spans="1:20" x14ac:dyDescent="0.15">
      <c r="A113" s="7"/>
      <c r="E113"/>
      <c r="F113"/>
      <c r="G113"/>
      <c r="H113"/>
      <c r="I113"/>
      <c r="J113"/>
      <c r="K113"/>
      <c r="L113"/>
      <c r="M113"/>
      <c r="N113"/>
      <c r="S113"/>
      <c r="T113"/>
    </row>
    <row r="114" spans="1:20" x14ac:dyDescent="0.15">
      <c r="A114" s="7"/>
      <c r="E114"/>
      <c r="F114"/>
      <c r="G114"/>
      <c r="H114"/>
      <c r="I114"/>
      <c r="J114"/>
      <c r="K114"/>
      <c r="L114"/>
      <c r="M114"/>
      <c r="N114"/>
      <c r="S114"/>
      <c r="T114"/>
    </row>
    <row r="115" spans="1:20" x14ac:dyDescent="0.15">
      <c r="A115" s="7"/>
      <c r="E115"/>
      <c r="F115"/>
      <c r="G115"/>
      <c r="H115"/>
      <c r="I115"/>
      <c r="J115"/>
      <c r="K115"/>
      <c r="L115"/>
      <c r="M115"/>
      <c r="N115"/>
      <c r="S115"/>
      <c r="T115"/>
    </row>
    <row r="116" spans="1:20" x14ac:dyDescent="0.15">
      <c r="A116" s="7"/>
      <c r="E116"/>
      <c r="F116"/>
      <c r="G116"/>
      <c r="H116"/>
      <c r="I116"/>
      <c r="J116"/>
      <c r="K116"/>
      <c r="L116"/>
      <c r="M116"/>
      <c r="N116"/>
      <c r="S116"/>
      <c r="T116"/>
    </row>
    <row r="117" spans="1:20" x14ac:dyDescent="0.15">
      <c r="A117" s="7"/>
      <c r="E117"/>
      <c r="F117"/>
      <c r="G117"/>
      <c r="H117"/>
      <c r="I117"/>
      <c r="J117"/>
      <c r="K117"/>
      <c r="L117"/>
      <c r="M117"/>
      <c r="N117"/>
      <c r="S117"/>
      <c r="T117"/>
    </row>
    <row r="118" spans="1:20" x14ac:dyDescent="0.15">
      <c r="A118" s="7"/>
      <c r="E118"/>
      <c r="F118"/>
      <c r="G118"/>
      <c r="H118"/>
      <c r="I118"/>
      <c r="J118"/>
      <c r="K118"/>
      <c r="L118"/>
      <c r="M118"/>
      <c r="N118"/>
      <c r="S118"/>
      <c r="T118"/>
    </row>
    <row r="119" spans="1:20" x14ac:dyDescent="0.15">
      <c r="A119" s="7"/>
      <c r="E119"/>
      <c r="F119"/>
      <c r="G119"/>
      <c r="H119"/>
      <c r="I119"/>
      <c r="J119"/>
      <c r="K119"/>
      <c r="L119"/>
      <c r="M119"/>
      <c r="N119"/>
      <c r="S119"/>
      <c r="T119"/>
    </row>
    <row r="120" spans="1:20" x14ac:dyDescent="0.15">
      <c r="A120" s="7"/>
      <c r="E120"/>
      <c r="F120"/>
      <c r="G120"/>
      <c r="H120"/>
      <c r="I120"/>
      <c r="J120"/>
      <c r="K120"/>
      <c r="L120"/>
      <c r="M120"/>
      <c r="N120"/>
      <c r="S120"/>
      <c r="T120"/>
    </row>
    <row r="121" spans="1:20" x14ac:dyDescent="0.15">
      <c r="A121" s="7"/>
      <c r="E121"/>
      <c r="F121"/>
      <c r="G121"/>
      <c r="H121"/>
      <c r="I121"/>
      <c r="J121"/>
      <c r="K121"/>
      <c r="L121"/>
      <c r="M121"/>
      <c r="N121"/>
      <c r="S121"/>
      <c r="T121"/>
    </row>
    <row r="122" spans="1:20" x14ac:dyDescent="0.15">
      <c r="A122" s="7"/>
      <c r="E122"/>
      <c r="F122"/>
      <c r="G122"/>
      <c r="H122"/>
      <c r="I122"/>
      <c r="J122"/>
      <c r="K122"/>
      <c r="L122"/>
      <c r="M122"/>
      <c r="N122"/>
      <c r="S122"/>
      <c r="T122"/>
    </row>
    <row r="123" spans="1:20" x14ac:dyDescent="0.15">
      <c r="A123" s="7"/>
      <c r="E123"/>
      <c r="F123"/>
      <c r="G123"/>
      <c r="H123"/>
      <c r="I123"/>
      <c r="J123"/>
      <c r="K123"/>
      <c r="L123"/>
      <c r="M123"/>
      <c r="N123"/>
      <c r="S123"/>
      <c r="T123"/>
    </row>
    <row r="124" spans="1:20" x14ac:dyDescent="0.15">
      <c r="A124" s="7"/>
      <c r="E124"/>
      <c r="F124"/>
      <c r="G124"/>
      <c r="H124"/>
      <c r="I124"/>
      <c r="J124"/>
      <c r="K124"/>
      <c r="L124"/>
      <c r="M124"/>
      <c r="N124"/>
      <c r="S124"/>
      <c r="T124"/>
    </row>
    <row r="125" spans="1:20" x14ac:dyDescent="0.15">
      <c r="A125" s="7"/>
      <c r="E125"/>
      <c r="F125"/>
      <c r="G125"/>
      <c r="H125"/>
      <c r="I125"/>
      <c r="J125"/>
      <c r="K125"/>
      <c r="L125"/>
      <c r="M125"/>
      <c r="N125"/>
      <c r="S125"/>
      <c r="T125"/>
    </row>
    <row r="126" spans="1:20" x14ac:dyDescent="0.15">
      <c r="A126" s="7"/>
      <c r="E126"/>
      <c r="F126"/>
      <c r="G126"/>
      <c r="H126"/>
      <c r="I126"/>
      <c r="J126"/>
      <c r="K126"/>
      <c r="L126"/>
      <c r="M126"/>
      <c r="N126"/>
      <c r="S126"/>
      <c r="T126"/>
    </row>
    <row r="127" spans="1:20" x14ac:dyDescent="0.15">
      <c r="A127" s="7"/>
      <c r="E127"/>
      <c r="F127"/>
      <c r="G127"/>
      <c r="H127"/>
      <c r="I127"/>
      <c r="J127"/>
      <c r="K127"/>
      <c r="L127"/>
      <c r="M127"/>
      <c r="N127"/>
      <c r="S127"/>
      <c r="T127"/>
    </row>
    <row r="128" spans="1:20" x14ac:dyDescent="0.15">
      <c r="A128" s="7"/>
      <c r="E128"/>
      <c r="F128"/>
      <c r="G128"/>
      <c r="H128"/>
      <c r="I128"/>
      <c r="J128"/>
      <c r="K128"/>
      <c r="L128"/>
      <c r="M128"/>
      <c r="N128"/>
      <c r="S128"/>
      <c r="T128"/>
    </row>
    <row r="129" spans="1:20" x14ac:dyDescent="0.15">
      <c r="A129" s="7"/>
      <c r="E129"/>
      <c r="F129"/>
      <c r="G129"/>
      <c r="H129"/>
      <c r="I129"/>
      <c r="J129"/>
      <c r="K129"/>
      <c r="L129"/>
      <c r="M129"/>
      <c r="N129"/>
      <c r="S129"/>
      <c r="T129"/>
    </row>
    <row r="130" spans="1:20" x14ac:dyDescent="0.15">
      <c r="A130" s="7"/>
      <c r="E130"/>
      <c r="F130"/>
      <c r="G130"/>
      <c r="H130"/>
      <c r="I130"/>
      <c r="J130"/>
      <c r="K130"/>
      <c r="L130"/>
      <c r="M130"/>
      <c r="N130"/>
      <c r="S130"/>
      <c r="T130"/>
    </row>
    <row r="131" spans="1:20" x14ac:dyDescent="0.15">
      <c r="A131" s="7"/>
      <c r="E131"/>
      <c r="F131"/>
      <c r="G131"/>
      <c r="H131"/>
      <c r="I131"/>
      <c r="J131"/>
      <c r="K131"/>
      <c r="L131"/>
      <c r="M131"/>
      <c r="N131"/>
      <c r="S131"/>
      <c r="T131"/>
    </row>
    <row r="132" spans="1:20" x14ac:dyDescent="0.15">
      <c r="A132" s="7"/>
      <c r="E132"/>
      <c r="F132"/>
      <c r="G132"/>
      <c r="H132"/>
      <c r="I132"/>
      <c r="J132"/>
      <c r="K132"/>
      <c r="L132"/>
      <c r="M132"/>
      <c r="N132"/>
      <c r="S132"/>
      <c r="T132"/>
    </row>
    <row r="133" spans="1:20" x14ac:dyDescent="0.15">
      <c r="A133" s="7"/>
      <c r="E133"/>
      <c r="F133"/>
      <c r="G133"/>
      <c r="H133"/>
      <c r="I133"/>
      <c r="J133"/>
      <c r="K133"/>
      <c r="L133"/>
      <c r="M133"/>
      <c r="N133"/>
      <c r="S133"/>
      <c r="T133"/>
    </row>
    <row r="134" spans="1:20" x14ac:dyDescent="0.15">
      <c r="A134" s="7"/>
      <c r="E134"/>
      <c r="F134"/>
      <c r="G134"/>
      <c r="H134"/>
      <c r="I134"/>
      <c r="J134"/>
      <c r="K134"/>
      <c r="L134"/>
      <c r="M134"/>
      <c r="N134"/>
      <c r="S134"/>
      <c r="T134"/>
    </row>
    <row r="135" spans="1:20" x14ac:dyDescent="0.15">
      <c r="A135" s="7"/>
      <c r="E135"/>
      <c r="F135"/>
      <c r="G135"/>
      <c r="H135"/>
      <c r="I135"/>
      <c r="J135"/>
      <c r="K135"/>
      <c r="L135"/>
      <c r="M135"/>
      <c r="N135"/>
      <c r="S135"/>
      <c r="T135"/>
    </row>
    <row r="136" spans="1:20" x14ac:dyDescent="0.15">
      <c r="A136" s="7"/>
      <c r="E136"/>
      <c r="F136"/>
      <c r="G136"/>
      <c r="H136"/>
      <c r="I136"/>
      <c r="J136"/>
      <c r="K136"/>
      <c r="L136"/>
      <c r="M136"/>
      <c r="N136"/>
      <c r="S136"/>
      <c r="T136"/>
    </row>
    <row r="137" spans="1:20" x14ac:dyDescent="0.15">
      <c r="A137" s="7"/>
      <c r="E137"/>
      <c r="F137"/>
      <c r="G137"/>
      <c r="H137"/>
      <c r="I137"/>
      <c r="J137"/>
      <c r="K137"/>
      <c r="L137"/>
      <c r="M137"/>
      <c r="N137"/>
      <c r="S137"/>
      <c r="T137"/>
    </row>
    <row r="138" spans="1:20" x14ac:dyDescent="0.15">
      <c r="A138" s="7"/>
      <c r="E138"/>
      <c r="F138"/>
      <c r="G138"/>
      <c r="H138"/>
      <c r="I138"/>
      <c r="J138"/>
      <c r="K138"/>
      <c r="L138"/>
      <c r="M138"/>
      <c r="N138"/>
      <c r="S138"/>
      <c r="T138"/>
    </row>
    <row r="139" spans="1:20" x14ac:dyDescent="0.15">
      <c r="A139" s="7"/>
      <c r="E139"/>
      <c r="F139"/>
      <c r="G139"/>
      <c r="H139"/>
      <c r="I139"/>
      <c r="J139"/>
      <c r="K139"/>
      <c r="L139"/>
      <c r="M139"/>
      <c r="N139"/>
      <c r="S139"/>
      <c r="T139"/>
    </row>
    <row r="140" spans="1:20" x14ac:dyDescent="0.15">
      <c r="A140" s="7"/>
      <c r="E140"/>
      <c r="F140"/>
      <c r="G140"/>
      <c r="H140"/>
      <c r="I140"/>
      <c r="J140"/>
      <c r="K140"/>
      <c r="L140"/>
      <c r="M140"/>
      <c r="N140"/>
      <c r="S140"/>
      <c r="T140"/>
    </row>
    <row r="141" spans="1:20" x14ac:dyDescent="0.15">
      <c r="A141" s="7"/>
      <c r="E141"/>
      <c r="F141"/>
      <c r="G141"/>
      <c r="H141"/>
      <c r="I141"/>
      <c r="J141"/>
      <c r="K141"/>
      <c r="L141"/>
      <c r="M141"/>
      <c r="N141"/>
      <c r="S141"/>
      <c r="T141"/>
    </row>
    <row r="142" spans="1:20" x14ac:dyDescent="0.15">
      <c r="A142" s="7"/>
      <c r="E142"/>
      <c r="F142"/>
      <c r="G142"/>
      <c r="H142"/>
      <c r="I142"/>
      <c r="J142"/>
      <c r="K142"/>
      <c r="L142"/>
      <c r="M142"/>
      <c r="N142"/>
      <c r="S142"/>
      <c r="T142"/>
    </row>
    <row r="143" spans="1:20" x14ac:dyDescent="0.15">
      <c r="A143" s="7"/>
      <c r="E143"/>
      <c r="F143"/>
      <c r="G143"/>
      <c r="H143"/>
      <c r="I143"/>
      <c r="J143"/>
      <c r="K143"/>
      <c r="L143"/>
      <c r="M143"/>
      <c r="N143"/>
      <c r="S143"/>
      <c r="T143"/>
    </row>
    <row r="144" spans="1:20" x14ac:dyDescent="0.15">
      <c r="A144" s="7"/>
      <c r="E144"/>
      <c r="F144"/>
      <c r="G144"/>
      <c r="H144"/>
      <c r="I144"/>
      <c r="J144"/>
      <c r="K144"/>
      <c r="L144"/>
      <c r="M144"/>
      <c r="N144"/>
      <c r="S144"/>
      <c r="T144"/>
    </row>
    <row r="145" spans="1:20" x14ac:dyDescent="0.15">
      <c r="A145" s="7"/>
      <c r="E145"/>
      <c r="F145"/>
      <c r="G145"/>
      <c r="H145"/>
      <c r="I145"/>
      <c r="J145"/>
      <c r="K145"/>
      <c r="L145"/>
      <c r="M145"/>
      <c r="N145"/>
      <c r="S145"/>
      <c r="T145"/>
    </row>
    <row r="146" spans="1:20" x14ac:dyDescent="0.15">
      <c r="A146" s="7"/>
      <c r="E146"/>
      <c r="F146"/>
      <c r="G146"/>
      <c r="H146"/>
      <c r="I146"/>
      <c r="J146"/>
      <c r="K146"/>
      <c r="L146"/>
      <c r="M146"/>
      <c r="N146"/>
      <c r="S146"/>
      <c r="T146"/>
    </row>
    <row r="147" spans="1:20" x14ac:dyDescent="0.15">
      <c r="A147" s="7"/>
      <c r="E147"/>
      <c r="F147"/>
      <c r="G147"/>
      <c r="H147"/>
      <c r="I147"/>
      <c r="J147"/>
      <c r="K147"/>
      <c r="L147"/>
      <c r="M147"/>
      <c r="N147"/>
      <c r="S147"/>
      <c r="T147"/>
    </row>
    <row r="148" spans="1:20" x14ac:dyDescent="0.15">
      <c r="A148" s="7"/>
      <c r="E148"/>
      <c r="F148"/>
      <c r="G148"/>
      <c r="H148"/>
      <c r="I148"/>
      <c r="J148"/>
      <c r="K148"/>
      <c r="L148"/>
      <c r="M148"/>
      <c r="N148"/>
      <c r="S148"/>
      <c r="T148"/>
    </row>
    <row r="149" spans="1:20" x14ac:dyDescent="0.15">
      <c r="A149" s="7"/>
      <c r="E149"/>
      <c r="F149"/>
      <c r="G149"/>
      <c r="H149"/>
      <c r="I149"/>
      <c r="J149"/>
      <c r="K149"/>
      <c r="L149"/>
      <c r="M149"/>
      <c r="N149"/>
      <c r="S149"/>
      <c r="T149"/>
    </row>
    <row r="150" spans="1:20" x14ac:dyDescent="0.15">
      <c r="A150" s="7"/>
      <c r="E150"/>
      <c r="F150"/>
      <c r="G150"/>
      <c r="H150"/>
      <c r="I150"/>
      <c r="J150"/>
      <c r="K150"/>
      <c r="L150"/>
      <c r="M150"/>
      <c r="N150"/>
      <c r="S150"/>
      <c r="T150"/>
    </row>
    <row r="151" spans="1:20" x14ac:dyDescent="0.15">
      <c r="A151" s="7"/>
      <c r="E151"/>
      <c r="F151"/>
      <c r="G151"/>
      <c r="H151"/>
      <c r="I151"/>
      <c r="J151"/>
      <c r="K151"/>
      <c r="L151"/>
      <c r="M151"/>
      <c r="N151"/>
      <c r="S151"/>
      <c r="T151"/>
    </row>
    <row r="152" spans="1:20" x14ac:dyDescent="0.15">
      <c r="A152" s="7"/>
      <c r="E152"/>
      <c r="F152"/>
      <c r="G152"/>
      <c r="H152"/>
      <c r="I152"/>
      <c r="J152"/>
      <c r="K152"/>
      <c r="L152"/>
      <c r="M152"/>
      <c r="N152"/>
      <c r="S152"/>
      <c r="T152"/>
    </row>
    <row r="153" spans="1:20" x14ac:dyDescent="0.15">
      <c r="A153" s="7"/>
      <c r="E153"/>
      <c r="F153"/>
      <c r="G153"/>
      <c r="H153"/>
      <c r="I153"/>
      <c r="J153"/>
      <c r="K153"/>
      <c r="L153"/>
      <c r="M153"/>
      <c r="N153"/>
      <c r="S153"/>
      <c r="T153"/>
    </row>
    <row r="154" spans="1:20" x14ac:dyDescent="0.15">
      <c r="A154" s="7"/>
      <c r="E154"/>
      <c r="F154"/>
      <c r="G154"/>
      <c r="H154"/>
      <c r="I154"/>
      <c r="J154"/>
      <c r="K154"/>
      <c r="L154"/>
      <c r="M154"/>
      <c r="N154"/>
      <c r="S154"/>
      <c r="T154"/>
    </row>
    <row r="155" spans="1:20" x14ac:dyDescent="0.15">
      <c r="A155" s="7"/>
      <c r="E155"/>
      <c r="F155"/>
      <c r="G155"/>
      <c r="H155"/>
      <c r="I155"/>
      <c r="J155"/>
      <c r="K155"/>
      <c r="L155"/>
      <c r="M155"/>
      <c r="N155"/>
      <c r="S155"/>
      <c r="T155"/>
    </row>
    <row r="156" spans="1:20" x14ac:dyDescent="0.15">
      <c r="A156" s="7"/>
      <c r="E156"/>
      <c r="F156"/>
      <c r="G156"/>
      <c r="H156"/>
      <c r="I156"/>
      <c r="J156"/>
      <c r="K156"/>
      <c r="L156"/>
      <c r="M156"/>
      <c r="N156"/>
      <c r="S156"/>
      <c r="T156"/>
    </row>
    <row r="157" spans="1:20" x14ac:dyDescent="0.15">
      <c r="A157" s="7"/>
      <c r="E157"/>
      <c r="F157"/>
      <c r="G157"/>
      <c r="H157"/>
      <c r="I157"/>
      <c r="J157"/>
      <c r="K157"/>
      <c r="L157"/>
      <c r="M157"/>
      <c r="N157"/>
      <c r="S157"/>
      <c r="T157"/>
    </row>
    <row r="158" spans="1:20" x14ac:dyDescent="0.15">
      <c r="A158" s="7"/>
      <c r="E158"/>
      <c r="F158"/>
      <c r="G158"/>
      <c r="H158"/>
      <c r="I158"/>
      <c r="J158"/>
      <c r="K158"/>
      <c r="L158"/>
      <c r="M158"/>
      <c r="N158"/>
      <c r="S158"/>
      <c r="T158"/>
    </row>
    <row r="159" spans="1:20" x14ac:dyDescent="0.15">
      <c r="A159" s="7"/>
      <c r="E159"/>
      <c r="F159"/>
      <c r="G159"/>
      <c r="H159"/>
      <c r="I159"/>
      <c r="J159"/>
      <c r="K159"/>
      <c r="L159"/>
      <c r="M159"/>
      <c r="N159"/>
      <c r="S159"/>
      <c r="T159"/>
    </row>
    <row r="160" spans="1:20" x14ac:dyDescent="0.15">
      <c r="A160" s="7"/>
      <c r="E160"/>
      <c r="F160"/>
      <c r="G160"/>
      <c r="H160"/>
      <c r="I160"/>
      <c r="J160"/>
      <c r="K160"/>
      <c r="L160"/>
      <c r="M160"/>
      <c r="N160"/>
      <c r="S160"/>
      <c r="T160"/>
    </row>
    <row r="161" spans="1:20" x14ac:dyDescent="0.15">
      <c r="A161" s="7"/>
      <c r="E161"/>
      <c r="F161"/>
      <c r="G161"/>
      <c r="H161"/>
      <c r="I161"/>
      <c r="J161"/>
      <c r="K161"/>
      <c r="L161"/>
      <c r="M161"/>
      <c r="N161"/>
      <c r="S161"/>
      <c r="T161"/>
    </row>
    <row r="162" spans="1:20" x14ac:dyDescent="0.15">
      <c r="A162" s="7"/>
      <c r="E162"/>
      <c r="F162"/>
      <c r="G162"/>
      <c r="H162"/>
      <c r="I162"/>
      <c r="J162"/>
      <c r="K162"/>
      <c r="L162"/>
      <c r="M162"/>
      <c r="N162"/>
      <c r="S162"/>
      <c r="T162"/>
    </row>
    <row r="163" spans="1:20" x14ac:dyDescent="0.15">
      <c r="A163" s="7"/>
      <c r="E163"/>
      <c r="F163"/>
      <c r="G163"/>
      <c r="H163"/>
      <c r="I163"/>
      <c r="J163"/>
      <c r="K163"/>
      <c r="L163"/>
      <c r="M163"/>
      <c r="N163"/>
      <c r="S163"/>
      <c r="T163"/>
    </row>
    <row r="164" spans="1:20" x14ac:dyDescent="0.15">
      <c r="A164" s="7"/>
      <c r="E164"/>
      <c r="F164"/>
      <c r="G164"/>
      <c r="H164"/>
      <c r="I164"/>
      <c r="J164"/>
      <c r="K164"/>
      <c r="L164"/>
      <c r="M164"/>
      <c r="N164"/>
      <c r="S164"/>
      <c r="T164"/>
    </row>
    <row r="165" spans="1:20" x14ac:dyDescent="0.15">
      <c r="A165" s="7"/>
      <c r="E165"/>
      <c r="F165"/>
      <c r="G165"/>
      <c r="H165"/>
      <c r="I165"/>
      <c r="J165"/>
      <c r="K165"/>
      <c r="L165"/>
      <c r="M165"/>
      <c r="N165"/>
      <c r="S165"/>
      <c r="T165"/>
    </row>
    <row r="166" spans="1:20" x14ac:dyDescent="0.15">
      <c r="A166" s="7"/>
      <c r="E166"/>
      <c r="F166"/>
      <c r="G166"/>
      <c r="H166"/>
      <c r="I166"/>
      <c r="J166"/>
      <c r="K166"/>
      <c r="L166"/>
      <c r="M166"/>
      <c r="N166"/>
      <c r="S166"/>
      <c r="T166"/>
    </row>
    <row r="167" spans="1:20" x14ac:dyDescent="0.15">
      <c r="A167" s="7"/>
      <c r="E167"/>
      <c r="F167"/>
      <c r="G167"/>
      <c r="H167"/>
      <c r="I167"/>
      <c r="J167"/>
      <c r="K167"/>
      <c r="L167"/>
      <c r="M167"/>
      <c r="N167"/>
    </row>
    <row r="168" spans="1:20" x14ac:dyDescent="0.15">
      <c r="A168" s="7"/>
      <c r="E168"/>
      <c r="F168"/>
      <c r="G168"/>
      <c r="H168"/>
      <c r="I168"/>
      <c r="J168"/>
      <c r="K168"/>
      <c r="L168"/>
      <c r="M168"/>
      <c r="N168"/>
    </row>
    <row r="169" spans="1:20" x14ac:dyDescent="0.15">
      <c r="A169" s="7"/>
      <c r="E169"/>
      <c r="F169"/>
      <c r="G169"/>
      <c r="H169"/>
      <c r="I169"/>
      <c r="J169"/>
      <c r="K169"/>
      <c r="L169"/>
      <c r="M169"/>
      <c r="N169"/>
    </row>
    <row r="170" spans="1:20" x14ac:dyDescent="0.15">
      <c r="A170" s="7"/>
      <c r="E170"/>
      <c r="F170"/>
      <c r="G170"/>
      <c r="H170"/>
      <c r="I170"/>
      <c r="J170"/>
      <c r="K170"/>
      <c r="L170"/>
      <c r="M170"/>
      <c r="N170"/>
    </row>
    <row r="171" spans="1:20" x14ac:dyDescent="0.15">
      <c r="A171" s="7"/>
      <c r="E171"/>
      <c r="F171"/>
      <c r="G171"/>
      <c r="H171"/>
      <c r="I171"/>
      <c r="J171"/>
      <c r="K171"/>
      <c r="L171"/>
      <c r="M171"/>
      <c r="N171"/>
    </row>
    <row r="172" spans="1:20" x14ac:dyDescent="0.15">
      <c r="A172" s="7"/>
      <c r="E172"/>
      <c r="F172"/>
      <c r="G172"/>
      <c r="H172"/>
      <c r="I172"/>
      <c r="J172"/>
      <c r="K172"/>
      <c r="L172"/>
      <c r="M172"/>
      <c r="N172"/>
    </row>
    <row r="173" spans="1:20" x14ac:dyDescent="0.15">
      <c r="A173" s="7"/>
      <c r="E173"/>
      <c r="F173"/>
      <c r="G173"/>
      <c r="H173"/>
      <c r="I173"/>
      <c r="J173"/>
      <c r="K173"/>
      <c r="L173"/>
      <c r="M173"/>
      <c r="N173"/>
    </row>
    <row r="174" spans="1:20" x14ac:dyDescent="0.15">
      <c r="A174" s="7"/>
      <c r="E174"/>
      <c r="F174"/>
      <c r="G174"/>
      <c r="H174"/>
      <c r="I174"/>
      <c r="J174"/>
      <c r="K174"/>
      <c r="L174"/>
      <c r="M174"/>
      <c r="N174"/>
    </row>
    <row r="175" spans="1:20" x14ac:dyDescent="0.15">
      <c r="A175" s="7"/>
      <c r="E175"/>
      <c r="F175"/>
      <c r="G175"/>
      <c r="H175"/>
      <c r="I175"/>
      <c r="J175"/>
      <c r="K175"/>
      <c r="L175"/>
      <c r="M175"/>
      <c r="N175"/>
    </row>
    <row r="176" spans="1:20" x14ac:dyDescent="0.15">
      <c r="A176" s="7"/>
      <c r="E176"/>
      <c r="F176"/>
      <c r="G176"/>
      <c r="H176"/>
      <c r="I176"/>
      <c r="J176"/>
      <c r="K176"/>
      <c r="L176"/>
      <c r="M176"/>
      <c r="N176"/>
    </row>
    <row r="177" spans="1:14" x14ac:dyDescent="0.15">
      <c r="A177" s="7"/>
      <c r="E177"/>
      <c r="F177"/>
      <c r="G177"/>
      <c r="H177"/>
      <c r="I177"/>
      <c r="J177"/>
      <c r="K177"/>
      <c r="L177"/>
      <c r="M177"/>
      <c r="N177"/>
    </row>
    <row r="178" spans="1:14" x14ac:dyDescent="0.15">
      <c r="A178" s="7"/>
      <c r="E178"/>
      <c r="F178"/>
      <c r="G178"/>
      <c r="H178"/>
      <c r="I178"/>
      <c r="J178"/>
      <c r="K178"/>
      <c r="L178"/>
      <c r="M178"/>
      <c r="N178"/>
    </row>
    <row r="179" spans="1:14" x14ac:dyDescent="0.15">
      <c r="A179" s="7"/>
      <c r="E179"/>
      <c r="F179"/>
      <c r="G179"/>
      <c r="H179"/>
      <c r="I179"/>
      <c r="J179"/>
      <c r="K179"/>
      <c r="L179"/>
      <c r="M179"/>
      <c r="N179"/>
    </row>
    <row r="180" spans="1:14" x14ac:dyDescent="0.15">
      <c r="A180" s="7"/>
      <c r="E180"/>
      <c r="F180"/>
      <c r="G180"/>
      <c r="H180"/>
      <c r="I180"/>
      <c r="J180"/>
      <c r="K180"/>
      <c r="L180"/>
      <c r="M180"/>
      <c r="N180"/>
    </row>
    <row r="181" spans="1:14" x14ac:dyDescent="0.15">
      <c r="A181" s="7"/>
      <c r="E181"/>
      <c r="F181"/>
      <c r="G181"/>
      <c r="H181"/>
      <c r="I181"/>
      <c r="J181"/>
      <c r="K181"/>
      <c r="L181"/>
      <c r="M181"/>
      <c r="N181"/>
    </row>
    <row r="182" spans="1:14" x14ac:dyDescent="0.15">
      <c r="A182" s="7"/>
      <c r="E182"/>
      <c r="F182"/>
      <c r="G182"/>
      <c r="H182"/>
      <c r="I182"/>
      <c r="J182"/>
      <c r="K182"/>
      <c r="L182"/>
      <c r="M182"/>
      <c r="N182"/>
    </row>
    <row r="183" spans="1:14" x14ac:dyDescent="0.15">
      <c r="A183" s="7"/>
      <c r="E183"/>
      <c r="F183"/>
      <c r="G183"/>
      <c r="H183"/>
      <c r="I183"/>
      <c r="J183"/>
      <c r="K183"/>
      <c r="L183"/>
      <c r="M183"/>
      <c r="N183"/>
    </row>
    <row r="184" spans="1:14" x14ac:dyDescent="0.15">
      <c r="A184" s="7"/>
      <c r="E184"/>
      <c r="F184"/>
      <c r="G184"/>
      <c r="H184"/>
      <c r="I184"/>
      <c r="J184"/>
      <c r="K184"/>
      <c r="L184"/>
      <c r="M184"/>
      <c r="N184"/>
    </row>
    <row r="185" spans="1:14" x14ac:dyDescent="0.15">
      <c r="A185" s="7"/>
      <c r="E185"/>
      <c r="F185"/>
      <c r="G185"/>
      <c r="H185"/>
      <c r="I185"/>
      <c r="J185"/>
      <c r="K185"/>
      <c r="L185"/>
      <c r="M185"/>
      <c r="N185"/>
    </row>
    <row r="186" spans="1:14" x14ac:dyDescent="0.15">
      <c r="A186" s="7"/>
      <c r="E186"/>
      <c r="F186"/>
      <c r="G186"/>
      <c r="H186"/>
      <c r="I186"/>
      <c r="J186"/>
      <c r="K186"/>
      <c r="L186"/>
      <c r="M186"/>
      <c r="N186"/>
    </row>
    <row r="187" spans="1:14" x14ac:dyDescent="0.15">
      <c r="A187" s="7"/>
      <c r="E187"/>
      <c r="F187"/>
      <c r="G187"/>
      <c r="H187"/>
      <c r="I187"/>
      <c r="J187"/>
      <c r="K187"/>
      <c r="L187"/>
      <c r="M187"/>
      <c r="N187"/>
    </row>
    <row r="188" spans="1:14" x14ac:dyDescent="0.15">
      <c r="A188" s="7"/>
      <c r="E188"/>
      <c r="F188"/>
      <c r="G188"/>
      <c r="H188"/>
      <c r="I188"/>
      <c r="J188"/>
      <c r="K188"/>
      <c r="L188"/>
      <c r="M188"/>
      <c r="N188"/>
    </row>
    <row r="189" spans="1:14" x14ac:dyDescent="0.15">
      <c r="A189" s="7"/>
      <c r="E189"/>
      <c r="F189"/>
      <c r="G189"/>
      <c r="H189"/>
      <c r="I189"/>
      <c r="J189"/>
      <c r="K189"/>
      <c r="L189"/>
      <c r="M189"/>
      <c r="N189"/>
    </row>
    <row r="190" spans="1:14" x14ac:dyDescent="0.15">
      <c r="A190" s="7"/>
      <c r="E190"/>
      <c r="F190"/>
      <c r="G190"/>
      <c r="H190"/>
      <c r="I190"/>
      <c r="J190"/>
      <c r="K190"/>
      <c r="L190"/>
      <c r="M190"/>
      <c r="N190"/>
    </row>
    <row r="191" spans="1:14" x14ac:dyDescent="0.15">
      <c r="A191" s="7"/>
      <c r="E191"/>
      <c r="F191"/>
      <c r="G191"/>
      <c r="H191"/>
      <c r="I191"/>
      <c r="J191"/>
      <c r="K191"/>
      <c r="L191"/>
      <c r="M191"/>
      <c r="N191"/>
    </row>
    <row r="192" spans="1:14" x14ac:dyDescent="0.15">
      <c r="A192" s="7"/>
      <c r="E192"/>
      <c r="F192"/>
      <c r="G192"/>
      <c r="H192"/>
      <c r="I192"/>
      <c r="J192"/>
      <c r="K192"/>
      <c r="L192"/>
      <c r="M192"/>
      <c r="N192"/>
    </row>
    <row r="193" spans="1:14" x14ac:dyDescent="0.15">
      <c r="A193" s="7"/>
      <c r="E193"/>
      <c r="F193"/>
      <c r="G193"/>
      <c r="H193"/>
      <c r="I193"/>
      <c r="J193"/>
      <c r="K193"/>
      <c r="L193"/>
      <c r="M193"/>
      <c r="N193"/>
    </row>
    <row r="194" spans="1:14" x14ac:dyDescent="0.15">
      <c r="A194" s="7"/>
      <c r="E194"/>
      <c r="F194"/>
      <c r="G194"/>
      <c r="H194"/>
      <c r="I194"/>
      <c r="J194"/>
      <c r="K194"/>
      <c r="L194"/>
      <c r="M194"/>
      <c r="N194"/>
    </row>
    <row r="195" spans="1:14" x14ac:dyDescent="0.15">
      <c r="A195" s="7"/>
      <c r="E195"/>
      <c r="F195"/>
      <c r="G195"/>
      <c r="H195"/>
      <c r="I195"/>
      <c r="J195"/>
      <c r="K195"/>
      <c r="L195"/>
      <c r="M195"/>
      <c r="N195"/>
    </row>
    <row r="196" spans="1:14" x14ac:dyDescent="0.15">
      <c r="A196" s="7"/>
      <c r="E196"/>
      <c r="F196"/>
      <c r="G196"/>
      <c r="H196"/>
      <c r="I196"/>
      <c r="J196"/>
      <c r="K196"/>
      <c r="L196"/>
      <c r="M196"/>
      <c r="N196"/>
    </row>
    <row r="197" spans="1:14" x14ac:dyDescent="0.15">
      <c r="A197" s="7"/>
      <c r="E197"/>
      <c r="F197"/>
      <c r="G197"/>
      <c r="H197"/>
      <c r="I197"/>
      <c r="J197"/>
      <c r="K197"/>
      <c r="L197"/>
      <c r="M197"/>
      <c r="N197"/>
    </row>
    <row r="198" spans="1:14" x14ac:dyDescent="0.15">
      <c r="A198" s="7"/>
      <c r="E198"/>
      <c r="F198"/>
      <c r="G198"/>
      <c r="H198"/>
      <c r="I198"/>
      <c r="J198"/>
      <c r="K198"/>
      <c r="L198"/>
      <c r="M198"/>
      <c r="N198"/>
    </row>
    <row r="199" spans="1:14" x14ac:dyDescent="0.15">
      <c r="A199" s="7"/>
      <c r="E199"/>
      <c r="F199"/>
      <c r="G199"/>
      <c r="H199"/>
      <c r="I199"/>
      <c r="J199"/>
      <c r="K199"/>
      <c r="L199"/>
      <c r="M199"/>
      <c r="N199"/>
    </row>
    <row r="200" spans="1:14" x14ac:dyDescent="0.15">
      <c r="A200" s="7"/>
      <c r="E200"/>
      <c r="F200"/>
      <c r="G200"/>
      <c r="H200"/>
      <c r="I200"/>
      <c r="J200"/>
      <c r="K200"/>
      <c r="L200"/>
      <c r="M200"/>
      <c r="N200"/>
    </row>
    <row r="201" spans="1:14" x14ac:dyDescent="0.15">
      <c r="A201" s="7"/>
      <c r="E201"/>
      <c r="F201"/>
      <c r="G201"/>
      <c r="H201"/>
      <c r="I201"/>
      <c r="J201"/>
      <c r="K201"/>
      <c r="L201"/>
      <c r="M201"/>
      <c r="N201"/>
    </row>
    <row r="202" spans="1:14" x14ac:dyDescent="0.15">
      <c r="A202" s="7"/>
      <c r="E202"/>
      <c r="F202"/>
      <c r="G202"/>
      <c r="H202"/>
      <c r="I202"/>
      <c r="J202"/>
      <c r="K202"/>
      <c r="L202"/>
      <c r="M202"/>
      <c r="N202"/>
    </row>
    <row r="203" spans="1:14" x14ac:dyDescent="0.15">
      <c r="A203" s="7"/>
      <c r="E203"/>
      <c r="F203"/>
      <c r="G203"/>
      <c r="H203"/>
      <c r="I203"/>
      <c r="J203"/>
      <c r="K203"/>
      <c r="L203"/>
      <c r="M203"/>
      <c r="N203"/>
    </row>
    <row r="204" spans="1:14" x14ac:dyDescent="0.15">
      <c r="A204" s="7"/>
      <c r="E204"/>
      <c r="F204"/>
      <c r="G204"/>
      <c r="H204"/>
      <c r="I204"/>
      <c r="J204"/>
      <c r="K204"/>
      <c r="L204"/>
      <c r="M204"/>
      <c r="N204"/>
    </row>
    <row r="205" spans="1:14" x14ac:dyDescent="0.15">
      <c r="A205" s="7"/>
      <c r="E205"/>
      <c r="F205"/>
      <c r="G205"/>
      <c r="H205"/>
      <c r="I205"/>
      <c r="J205"/>
      <c r="K205"/>
      <c r="L205"/>
      <c r="M205"/>
      <c r="N205"/>
    </row>
    <row r="206" spans="1:14" x14ac:dyDescent="0.15">
      <c r="A206" s="7"/>
      <c r="E206"/>
      <c r="F206"/>
      <c r="G206"/>
      <c r="H206"/>
      <c r="I206"/>
      <c r="J206"/>
      <c r="K206"/>
      <c r="L206"/>
      <c r="M206"/>
      <c r="N206"/>
    </row>
    <row r="207" spans="1:14" x14ac:dyDescent="0.15">
      <c r="A207" s="7"/>
      <c r="E207"/>
      <c r="F207"/>
      <c r="G207"/>
      <c r="H207"/>
      <c r="I207"/>
      <c r="J207"/>
      <c r="K207"/>
      <c r="L207"/>
      <c r="M207"/>
      <c r="N207"/>
    </row>
    <row r="208" spans="1:14" x14ac:dyDescent="0.15">
      <c r="A208" s="7"/>
      <c r="E208"/>
      <c r="F208"/>
      <c r="G208"/>
      <c r="H208"/>
      <c r="I208"/>
      <c r="J208"/>
      <c r="K208"/>
      <c r="L208"/>
      <c r="M208"/>
      <c r="N208"/>
    </row>
    <row r="209" spans="1:14" x14ac:dyDescent="0.15">
      <c r="A209" s="7"/>
      <c r="E209"/>
      <c r="F209"/>
      <c r="G209"/>
      <c r="H209"/>
      <c r="I209"/>
      <c r="J209"/>
      <c r="K209"/>
      <c r="L209"/>
      <c r="M209"/>
      <c r="N209"/>
    </row>
    <row r="210" spans="1:14" x14ac:dyDescent="0.15">
      <c r="A210" s="7"/>
      <c r="E210"/>
      <c r="F210"/>
      <c r="G210"/>
      <c r="H210"/>
      <c r="I210"/>
      <c r="J210"/>
      <c r="K210"/>
      <c r="L210"/>
      <c r="M210"/>
      <c r="N210"/>
    </row>
    <row r="211" spans="1:14" x14ac:dyDescent="0.15">
      <c r="A211" s="7"/>
      <c r="E211"/>
      <c r="F211"/>
      <c r="G211"/>
      <c r="H211"/>
      <c r="I211"/>
      <c r="J211"/>
      <c r="K211"/>
      <c r="L211"/>
      <c r="M211"/>
      <c r="N211"/>
    </row>
    <row r="212" spans="1:14" x14ac:dyDescent="0.15">
      <c r="A212" s="7"/>
      <c r="E212"/>
      <c r="F212"/>
      <c r="G212"/>
      <c r="H212"/>
      <c r="I212"/>
      <c r="J212"/>
      <c r="K212"/>
      <c r="L212"/>
      <c r="M212"/>
      <c r="N212"/>
    </row>
    <row r="213" spans="1:14" x14ac:dyDescent="0.15">
      <c r="A213" s="7"/>
      <c r="E213"/>
      <c r="F213"/>
      <c r="G213"/>
      <c r="H213"/>
      <c r="I213"/>
      <c r="J213"/>
      <c r="K213"/>
      <c r="L213"/>
      <c r="M213"/>
      <c r="N213"/>
    </row>
    <row r="214" spans="1:14" x14ac:dyDescent="0.15">
      <c r="A214" s="7"/>
      <c r="E214"/>
      <c r="F214"/>
      <c r="G214"/>
      <c r="H214"/>
      <c r="I214"/>
      <c r="J214"/>
      <c r="K214"/>
      <c r="L214"/>
      <c r="M214"/>
      <c r="N214"/>
    </row>
    <row r="215" spans="1:14" x14ac:dyDescent="0.15">
      <c r="A215" s="7"/>
      <c r="E215"/>
      <c r="F215"/>
      <c r="G215"/>
      <c r="H215"/>
      <c r="I215"/>
      <c r="J215"/>
      <c r="K215"/>
      <c r="L215"/>
      <c r="M215"/>
      <c r="N215"/>
    </row>
    <row r="216" spans="1:14" x14ac:dyDescent="0.15">
      <c r="A216" s="7"/>
      <c r="E216"/>
      <c r="F216"/>
      <c r="G216"/>
      <c r="H216"/>
      <c r="I216"/>
      <c r="J216"/>
      <c r="K216"/>
      <c r="L216"/>
      <c r="M216"/>
      <c r="N216"/>
    </row>
    <row r="217" spans="1:14" x14ac:dyDescent="0.15">
      <c r="A217" s="7"/>
      <c r="E217"/>
      <c r="F217"/>
      <c r="G217"/>
      <c r="H217"/>
      <c r="I217"/>
      <c r="J217"/>
      <c r="K217"/>
      <c r="L217"/>
      <c r="M217"/>
      <c r="N217"/>
    </row>
    <row r="218" spans="1:14" x14ac:dyDescent="0.15">
      <c r="A218" s="7"/>
      <c r="E218"/>
      <c r="F218"/>
      <c r="G218"/>
      <c r="H218"/>
      <c r="I218"/>
      <c r="J218"/>
      <c r="K218"/>
      <c r="L218"/>
      <c r="M218"/>
      <c r="N218"/>
    </row>
    <row r="219" spans="1:14" x14ac:dyDescent="0.15">
      <c r="A219" s="7"/>
      <c r="E219"/>
      <c r="F219"/>
      <c r="G219"/>
      <c r="H219"/>
      <c r="I219"/>
      <c r="J219"/>
      <c r="K219"/>
      <c r="L219"/>
      <c r="M219"/>
      <c r="N219"/>
    </row>
    <row r="220" spans="1:14" x14ac:dyDescent="0.15">
      <c r="A220" s="7"/>
      <c r="E220"/>
      <c r="F220"/>
      <c r="G220"/>
      <c r="H220"/>
      <c r="I220"/>
      <c r="J220"/>
      <c r="K220"/>
      <c r="L220"/>
      <c r="M220"/>
      <c r="N220"/>
    </row>
    <row r="221" spans="1:14" x14ac:dyDescent="0.15">
      <c r="A221" s="7"/>
      <c r="E221"/>
      <c r="F221"/>
      <c r="G221"/>
      <c r="H221"/>
      <c r="I221"/>
      <c r="J221"/>
      <c r="K221"/>
      <c r="L221"/>
      <c r="M221"/>
      <c r="N221"/>
    </row>
    <row r="222" spans="1:14" x14ac:dyDescent="0.15">
      <c r="A222" s="7"/>
      <c r="E222"/>
      <c r="F222"/>
      <c r="G222"/>
      <c r="H222"/>
      <c r="I222"/>
      <c r="J222"/>
      <c r="K222"/>
      <c r="L222"/>
      <c r="M222"/>
      <c r="N222"/>
    </row>
    <row r="223" spans="1:14" x14ac:dyDescent="0.15">
      <c r="A223" s="7"/>
      <c r="E223"/>
      <c r="F223"/>
      <c r="G223"/>
      <c r="H223"/>
      <c r="I223"/>
      <c r="J223"/>
      <c r="K223"/>
      <c r="L223"/>
      <c r="M223"/>
      <c r="N223"/>
    </row>
    <row r="224" spans="1:14" x14ac:dyDescent="0.15">
      <c r="A224" s="7"/>
      <c r="E224"/>
      <c r="F224"/>
      <c r="G224"/>
      <c r="H224"/>
      <c r="I224"/>
      <c r="J224"/>
      <c r="K224"/>
      <c r="L224"/>
      <c r="M224"/>
      <c r="N224"/>
    </row>
    <row r="225" spans="1:14" x14ac:dyDescent="0.15">
      <c r="A225" s="7"/>
      <c r="E225"/>
      <c r="F225"/>
      <c r="G225"/>
      <c r="H225"/>
      <c r="I225"/>
      <c r="J225"/>
      <c r="K225"/>
      <c r="L225"/>
      <c r="M225"/>
      <c r="N225"/>
    </row>
    <row r="226" spans="1:14" x14ac:dyDescent="0.15">
      <c r="A226" s="7"/>
      <c r="E226"/>
      <c r="F226"/>
      <c r="G226"/>
      <c r="H226"/>
      <c r="I226"/>
      <c r="J226"/>
      <c r="K226"/>
      <c r="L226"/>
      <c r="M226"/>
      <c r="N226"/>
    </row>
    <row r="227" spans="1:14" x14ac:dyDescent="0.15">
      <c r="A227" s="7"/>
      <c r="E227"/>
      <c r="F227"/>
      <c r="G227"/>
      <c r="H227"/>
      <c r="I227"/>
      <c r="J227"/>
      <c r="K227"/>
      <c r="L227"/>
      <c r="M227"/>
      <c r="N227"/>
    </row>
    <row r="228" spans="1:14" x14ac:dyDescent="0.15">
      <c r="A228" s="7"/>
      <c r="E228"/>
      <c r="F228"/>
      <c r="G228"/>
      <c r="H228"/>
      <c r="I228"/>
      <c r="J228"/>
      <c r="K228"/>
      <c r="L228"/>
      <c r="M228"/>
      <c r="N228"/>
    </row>
    <row r="229" spans="1:14" x14ac:dyDescent="0.15">
      <c r="A229" s="7"/>
      <c r="E229"/>
      <c r="F229"/>
      <c r="G229"/>
      <c r="H229"/>
      <c r="I229"/>
      <c r="J229"/>
      <c r="K229"/>
      <c r="L229"/>
      <c r="M229"/>
      <c r="N229"/>
    </row>
    <row r="230" spans="1:14" x14ac:dyDescent="0.15">
      <c r="A230" s="7"/>
      <c r="E230"/>
      <c r="F230"/>
      <c r="G230"/>
      <c r="H230"/>
      <c r="I230"/>
      <c r="J230"/>
      <c r="K230"/>
      <c r="L230"/>
      <c r="M230"/>
      <c r="N230"/>
    </row>
    <row r="231" spans="1:14" x14ac:dyDescent="0.15">
      <c r="A231" s="7"/>
      <c r="E231"/>
      <c r="F231"/>
      <c r="G231"/>
      <c r="H231"/>
      <c r="I231"/>
      <c r="J231"/>
      <c r="K231"/>
      <c r="L231"/>
      <c r="M231"/>
      <c r="N231"/>
    </row>
    <row r="232" spans="1:14" x14ac:dyDescent="0.15">
      <c r="A232" s="7"/>
      <c r="E232"/>
      <c r="F232"/>
      <c r="G232"/>
      <c r="H232"/>
      <c r="I232"/>
      <c r="J232"/>
      <c r="K232"/>
      <c r="L232"/>
      <c r="M232"/>
      <c r="N232"/>
    </row>
    <row r="233" spans="1:14" x14ac:dyDescent="0.15">
      <c r="A233" s="7"/>
      <c r="E233"/>
      <c r="F233"/>
      <c r="G233"/>
      <c r="H233"/>
      <c r="I233"/>
      <c r="J233"/>
      <c r="K233"/>
      <c r="L233"/>
      <c r="M233"/>
      <c r="N233"/>
    </row>
    <row r="234" spans="1:14" x14ac:dyDescent="0.15">
      <c r="A234" s="7"/>
      <c r="E234"/>
      <c r="F234"/>
      <c r="G234"/>
      <c r="H234"/>
      <c r="I234"/>
      <c r="J234"/>
      <c r="K234"/>
      <c r="L234"/>
      <c r="M234"/>
      <c r="N234"/>
    </row>
    <row r="235" spans="1:14" x14ac:dyDescent="0.15">
      <c r="A235" s="7"/>
      <c r="E235"/>
      <c r="F235"/>
      <c r="G235"/>
      <c r="H235"/>
      <c r="I235"/>
      <c r="J235"/>
      <c r="K235"/>
      <c r="L235"/>
      <c r="M235"/>
      <c r="N235"/>
    </row>
    <row r="236" spans="1:14" x14ac:dyDescent="0.15">
      <c r="A236" s="7"/>
      <c r="E236"/>
      <c r="F236"/>
      <c r="G236"/>
      <c r="H236"/>
      <c r="I236"/>
      <c r="J236"/>
      <c r="K236"/>
      <c r="L236"/>
      <c r="M236"/>
      <c r="N236"/>
    </row>
    <row r="237" spans="1:14" x14ac:dyDescent="0.15">
      <c r="A237" s="7"/>
      <c r="E237"/>
      <c r="F237"/>
      <c r="G237"/>
      <c r="H237"/>
      <c r="I237"/>
      <c r="J237"/>
      <c r="K237"/>
      <c r="L237"/>
      <c r="M237"/>
      <c r="N237"/>
    </row>
    <row r="238" spans="1:14" x14ac:dyDescent="0.15">
      <c r="A238" s="7"/>
      <c r="E238"/>
      <c r="F238"/>
      <c r="G238"/>
      <c r="H238"/>
      <c r="I238"/>
      <c r="J238"/>
      <c r="K238"/>
      <c r="L238"/>
      <c r="M238"/>
      <c r="N238"/>
    </row>
    <row r="239" spans="1:14" x14ac:dyDescent="0.15">
      <c r="A239" s="7"/>
      <c r="E239"/>
      <c r="F239"/>
      <c r="G239"/>
      <c r="H239"/>
      <c r="I239"/>
      <c r="J239"/>
      <c r="K239"/>
      <c r="L239"/>
      <c r="M239"/>
      <c r="N239"/>
    </row>
    <row r="240" spans="1:14" x14ac:dyDescent="0.15">
      <c r="A240" s="7"/>
      <c r="E240"/>
      <c r="F240"/>
      <c r="G240"/>
      <c r="H240"/>
      <c r="I240"/>
      <c r="J240"/>
      <c r="K240"/>
      <c r="L240"/>
      <c r="M240"/>
      <c r="N240"/>
    </row>
    <row r="241" spans="1:14" x14ac:dyDescent="0.15">
      <c r="A241" s="7"/>
      <c r="E241"/>
      <c r="F241"/>
      <c r="G241"/>
      <c r="H241"/>
      <c r="I241"/>
      <c r="J241"/>
      <c r="K241"/>
      <c r="L241"/>
      <c r="M241"/>
      <c r="N241"/>
    </row>
    <row r="242" spans="1:14" x14ac:dyDescent="0.15">
      <c r="A242" s="7"/>
      <c r="E242"/>
      <c r="F242"/>
      <c r="G242"/>
      <c r="H242"/>
      <c r="I242"/>
      <c r="J242"/>
      <c r="K242"/>
      <c r="L242"/>
      <c r="M242"/>
      <c r="N242"/>
    </row>
    <row r="243" spans="1:14" x14ac:dyDescent="0.15">
      <c r="A243" s="7"/>
      <c r="E243"/>
      <c r="F243"/>
      <c r="G243"/>
      <c r="H243"/>
      <c r="I243"/>
      <c r="J243"/>
      <c r="K243"/>
      <c r="L243"/>
      <c r="M243"/>
      <c r="N243"/>
    </row>
    <row r="244" spans="1:14" x14ac:dyDescent="0.15">
      <c r="A244" s="7"/>
      <c r="E244"/>
      <c r="F244"/>
      <c r="G244"/>
      <c r="H244"/>
      <c r="I244"/>
      <c r="J244"/>
      <c r="K244"/>
      <c r="L244"/>
      <c r="M244"/>
      <c r="N244"/>
    </row>
    <row r="245" spans="1:14" x14ac:dyDescent="0.15">
      <c r="A245" s="7"/>
      <c r="E245"/>
      <c r="F245"/>
      <c r="G245"/>
      <c r="H245"/>
      <c r="I245"/>
      <c r="J245"/>
      <c r="K245"/>
      <c r="L245"/>
      <c r="M245"/>
      <c r="N245"/>
    </row>
    <row r="246" spans="1:14" x14ac:dyDescent="0.15">
      <c r="A246" s="7"/>
      <c r="E246"/>
      <c r="F246"/>
      <c r="G246"/>
      <c r="H246"/>
      <c r="I246"/>
      <c r="J246"/>
      <c r="K246"/>
      <c r="L246"/>
      <c r="M246"/>
      <c r="N246"/>
    </row>
    <row r="247" spans="1:14" x14ac:dyDescent="0.15">
      <c r="A247" s="7"/>
      <c r="E247"/>
      <c r="F247"/>
      <c r="G247"/>
      <c r="H247"/>
      <c r="I247"/>
      <c r="J247"/>
      <c r="K247"/>
      <c r="L247"/>
      <c r="M247"/>
      <c r="N247"/>
    </row>
    <row r="248" spans="1:14" x14ac:dyDescent="0.15">
      <c r="A248" s="7"/>
      <c r="E248"/>
      <c r="F248"/>
      <c r="G248"/>
      <c r="H248"/>
      <c r="I248"/>
      <c r="J248"/>
      <c r="K248"/>
      <c r="L248"/>
      <c r="M248"/>
      <c r="N248"/>
    </row>
    <row r="249" spans="1:14" x14ac:dyDescent="0.15">
      <c r="A249" s="7"/>
      <c r="E249"/>
      <c r="F249"/>
      <c r="G249"/>
      <c r="H249"/>
      <c r="I249"/>
      <c r="J249"/>
      <c r="K249"/>
      <c r="L249"/>
      <c r="M249"/>
      <c r="N249"/>
    </row>
    <row r="250" spans="1:14" x14ac:dyDescent="0.15">
      <c r="A250" s="7"/>
      <c r="E250"/>
      <c r="F250"/>
      <c r="G250"/>
      <c r="H250"/>
      <c r="I250"/>
      <c r="J250"/>
      <c r="K250"/>
      <c r="L250"/>
      <c r="M250"/>
      <c r="N250"/>
    </row>
    <row r="251" spans="1:14" x14ac:dyDescent="0.15">
      <c r="A251" s="7"/>
      <c r="E251"/>
      <c r="F251"/>
      <c r="G251"/>
      <c r="H251"/>
      <c r="I251"/>
      <c r="J251"/>
      <c r="K251"/>
      <c r="L251"/>
      <c r="M251"/>
      <c r="N251"/>
    </row>
    <row r="252" spans="1:14" x14ac:dyDescent="0.15">
      <c r="A252" s="7"/>
      <c r="E252"/>
      <c r="F252"/>
      <c r="G252"/>
      <c r="H252"/>
      <c r="I252"/>
      <c r="J252"/>
      <c r="K252"/>
      <c r="L252"/>
      <c r="M252"/>
      <c r="N252"/>
    </row>
    <row r="253" spans="1:14" x14ac:dyDescent="0.15">
      <c r="A253" s="7"/>
      <c r="E253"/>
      <c r="F253"/>
      <c r="G253"/>
      <c r="H253"/>
      <c r="I253"/>
      <c r="J253"/>
      <c r="K253"/>
      <c r="L253"/>
      <c r="M253"/>
      <c r="N253"/>
    </row>
    <row r="254" spans="1:14" x14ac:dyDescent="0.15">
      <c r="A254" s="7"/>
      <c r="E254"/>
      <c r="F254"/>
      <c r="G254"/>
      <c r="H254"/>
      <c r="I254"/>
      <c r="J254"/>
      <c r="K254"/>
      <c r="L254"/>
      <c r="M254"/>
      <c r="N254"/>
    </row>
    <row r="255" spans="1:14" x14ac:dyDescent="0.15">
      <c r="A255" s="7"/>
      <c r="E255"/>
      <c r="F255"/>
      <c r="G255"/>
      <c r="H255"/>
      <c r="I255"/>
      <c r="J255"/>
      <c r="K255"/>
      <c r="L255"/>
      <c r="M255"/>
      <c r="N255"/>
    </row>
    <row r="256" spans="1:14" x14ac:dyDescent="0.15">
      <c r="A256" s="7"/>
      <c r="E256"/>
      <c r="F256"/>
      <c r="G256"/>
      <c r="H256"/>
      <c r="I256"/>
      <c r="J256"/>
      <c r="K256"/>
      <c r="L256"/>
      <c r="M256"/>
      <c r="N256"/>
    </row>
    <row r="257" spans="1:14" x14ac:dyDescent="0.15">
      <c r="A257" s="7"/>
      <c r="E257"/>
      <c r="F257"/>
      <c r="G257"/>
      <c r="H257"/>
      <c r="I257"/>
      <c r="J257"/>
      <c r="K257"/>
      <c r="L257"/>
      <c r="M257"/>
      <c r="N257"/>
    </row>
    <row r="258" spans="1:14" x14ac:dyDescent="0.15">
      <c r="A258" s="7"/>
      <c r="E258"/>
      <c r="F258"/>
      <c r="G258"/>
      <c r="H258"/>
      <c r="I258"/>
      <c r="J258"/>
      <c r="K258"/>
      <c r="L258"/>
      <c r="M258"/>
      <c r="N258"/>
    </row>
    <row r="259" spans="1:14" x14ac:dyDescent="0.15">
      <c r="A259" s="7"/>
      <c r="E259"/>
      <c r="F259"/>
      <c r="G259"/>
      <c r="H259"/>
      <c r="I259"/>
      <c r="J259"/>
      <c r="K259"/>
      <c r="L259"/>
      <c r="M259"/>
      <c r="N259"/>
    </row>
    <row r="260" spans="1:14" x14ac:dyDescent="0.15">
      <c r="A260" s="7"/>
      <c r="E260"/>
      <c r="F260"/>
      <c r="G260"/>
      <c r="H260"/>
      <c r="I260"/>
      <c r="J260"/>
      <c r="K260"/>
      <c r="L260"/>
      <c r="M260"/>
      <c r="N260"/>
    </row>
    <row r="261" spans="1:14" x14ac:dyDescent="0.15">
      <c r="A261" s="7"/>
      <c r="E261"/>
      <c r="F261"/>
      <c r="G261"/>
      <c r="H261"/>
      <c r="I261"/>
      <c r="J261"/>
      <c r="K261"/>
      <c r="L261"/>
      <c r="M261"/>
      <c r="N261"/>
    </row>
    <row r="262" spans="1:14" x14ac:dyDescent="0.15">
      <c r="A262" s="7"/>
      <c r="E262"/>
      <c r="F262"/>
      <c r="G262"/>
      <c r="H262"/>
      <c r="I262"/>
      <c r="J262"/>
      <c r="K262"/>
      <c r="L262"/>
      <c r="M262"/>
      <c r="N262"/>
    </row>
    <row r="263" spans="1:14" x14ac:dyDescent="0.15">
      <c r="A263" s="7"/>
      <c r="E263"/>
      <c r="F263"/>
      <c r="G263"/>
      <c r="H263"/>
      <c r="I263"/>
      <c r="J263"/>
      <c r="K263"/>
      <c r="L263"/>
      <c r="M263"/>
      <c r="N263"/>
    </row>
    <row r="264" spans="1:14" x14ac:dyDescent="0.15">
      <c r="A264" s="7"/>
      <c r="E264"/>
      <c r="F264"/>
      <c r="G264"/>
      <c r="H264"/>
      <c r="I264"/>
      <c r="J264"/>
      <c r="K264"/>
      <c r="L264"/>
      <c r="M264"/>
      <c r="N264"/>
    </row>
    <row r="265" spans="1:14" x14ac:dyDescent="0.15">
      <c r="A265" s="7"/>
      <c r="E265"/>
      <c r="F265"/>
      <c r="G265"/>
      <c r="H265"/>
      <c r="I265"/>
      <c r="J265"/>
      <c r="K265"/>
      <c r="L265"/>
      <c r="M265"/>
      <c r="N265"/>
    </row>
    <row r="266" spans="1:14" x14ac:dyDescent="0.15">
      <c r="A266" s="7"/>
      <c r="E266"/>
      <c r="F266"/>
      <c r="G266"/>
      <c r="H266"/>
      <c r="I266"/>
      <c r="J266"/>
      <c r="K266"/>
      <c r="L266"/>
      <c r="M266"/>
      <c r="N266"/>
    </row>
    <row r="267" spans="1:14" x14ac:dyDescent="0.15">
      <c r="A267" s="7"/>
      <c r="E267"/>
      <c r="F267"/>
      <c r="G267"/>
      <c r="H267"/>
      <c r="I267"/>
      <c r="J267"/>
      <c r="K267"/>
      <c r="L267"/>
      <c r="M267"/>
      <c r="N267"/>
    </row>
    <row r="268" spans="1:14" x14ac:dyDescent="0.15">
      <c r="A268" s="7"/>
      <c r="E268"/>
      <c r="F268"/>
      <c r="G268"/>
      <c r="H268"/>
      <c r="I268"/>
      <c r="J268"/>
      <c r="K268"/>
      <c r="L268"/>
      <c r="M268"/>
      <c r="N268"/>
    </row>
    <row r="269" spans="1:14" x14ac:dyDescent="0.15">
      <c r="A269" s="7"/>
      <c r="E269"/>
      <c r="F269"/>
      <c r="G269"/>
      <c r="H269"/>
      <c r="I269"/>
      <c r="J269"/>
      <c r="K269"/>
      <c r="L269"/>
      <c r="M269"/>
      <c r="N269"/>
    </row>
    <row r="270" spans="1:14" x14ac:dyDescent="0.15">
      <c r="A270" s="7"/>
      <c r="E270"/>
      <c r="F270"/>
      <c r="G270"/>
      <c r="H270"/>
      <c r="I270"/>
      <c r="J270"/>
      <c r="K270"/>
      <c r="L270"/>
      <c r="M270"/>
      <c r="N270"/>
    </row>
    <row r="271" spans="1:14" x14ac:dyDescent="0.15">
      <c r="A271" s="7"/>
      <c r="E271"/>
      <c r="F271"/>
      <c r="G271"/>
      <c r="H271"/>
      <c r="I271"/>
      <c r="J271"/>
      <c r="K271"/>
      <c r="L271"/>
      <c r="M271"/>
      <c r="N271"/>
    </row>
    <row r="272" spans="1:14" x14ac:dyDescent="0.15">
      <c r="A272" s="7"/>
      <c r="E272"/>
      <c r="F272"/>
      <c r="G272"/>
      <c r="H272"/>
      <c r="I272"/>
      <c r="J272"/>
      <c r="K272"/>
      <c r="L272"/>
      <c r="M272"/>
      <c r="N272"/>
    </row>
    <row r="273" spans="1:14" x14ac:dyDescent="0.15">
      <c r="A273" s="7"/>
      <c r="E273"/>
      <c r="F273"/>
      <c r="G273"/>
      <c r="H273"/>
      <c r="I273"/>
      <c r="J273"/>
      <c r="K273"/>
      <c r="L273"/>
      <c r="M273"/>
      <c r="N273"/>
    </row>
    <row r="274" spans="1:14" x14ac:dyDescent="0.15">
      <c r="A274" s="7"/>
      <c r="E274"/>
      <c r="F274"/>
      <c r="G274"/>
      <c r="H274"/>
      <c r="I274"/>
      <c r="J274"/>
      <c r="K274"/>
      <c r="L274"/>
      <c r="M274"/>
      <c r="N274"/>
    </row>
    <row r="275" spans="1:14" x14ac:dyDescent="0.15">
      <c r="A275" s="7"/>
      <c r="E275"/>
      <c r="F275"/>
      <c r="G275"/>
      <c r="H275"/>
      <c r="I275"/>
      <c r="J275"/>
      <c r="K275"/>
      <c r="L275"/>
      <c r="M275"/>
      <c r="N275"/>
    </row>
    <row r="276" spans="1:14" x14ac:dyDescent="0.15">
      <c r="A276" s="7"/>
      <c r="E276"/>
      <c r="F276"/>
      <c r="G276"/>
      <c r="H276"/>
      <c r="I276"/>
      <c r="J276"/>
      <c r="K276"/>
      <c r="L276"/>
      <c r="M276"/>
      <c r="N276"/>
    </row>
    <row r="277" spans="1:14" x14ac:dyDescent="0.15">
      <c r="A277" s="7"/>
      <c r="E277"/>
      <c r="F277"/>
      <c r="G277"/>
      <c r="H277"/>
      <c r="I277"/>
      <c r="J277"/>
      <c r="K277"/>
      <c r="L277"/>
      <c r="M277"/>
      <c r="N277"/>
    </row>
    <row r="278" spans="1:14" x14ac:dyDescent="0.15">
      <c r="A278" s="7"/>
      <c r="E278"/>
      <c r="F278"/>
      <c r="G278"/>
      <c r="H278"/>
      <c r="I278"/>
      <c r="J278"/>
      <c r="K278"/>
      <c r="L278"/>
      <c r="M278"/>
      <c r="N278"/>
    </row>
    <row r="279" spans="1:14" x14ac:dyDescent="0.15">
      <c r="A279" s="7"/>
      <c r="E279"/>
      <c r="F279"/>
      <c r="G279"/>
      <c r="H279"/>
      <c r="I279"/>
      <c r="J279"/>
      <c r="K279"/>
      <c r="L279"/>
      <c r="M279"/>
      <c r="N279"/>
    </row>
    <row r="280" spans="1:14" x14ac:dyDescent="0.15">
      <c r="A280" s="7"/>
      <c r="E280"/>
      <c r="F280"/>
      <c r="G280"/>
      <c r="H280"/>
      <c r="I280"/>
      <c r="J280"/>
      <c r="K280"/>
      <c r="L280"/>
      <c r="M280"/>
      <c r="N280"/>
    </row>
    <row r="281" spans="1:14" x14ac:dyDescent="0.15">
      <c r="A281" s="7"/>
      <c r="E281"/>
      <c r="F281"/>
      <c r="G281"/>
      <c r="H281"/>
      <c r="I281"/>
      <c r="J281"/>
      <c r="K281"/>
      <c r="L281"/>
      <c r="M281"/>
      <c r="N281"/>
    </row>
    <row r="282" spans="1:14" x14ac:dyDescent="0.15">
      <c r="A282" s="7"/>
      <c r="E282"/>
      <c r="F282"/>
      <c r="G282"/>
      <c r="H282"/>
      <c r="I282"/>
      <c r="J282"/>
      <c r="K282"/>
      <c r="L282"/>
      <c r="M282"/>
      <c r="N282"/>
    </row>
    <row r="283" spans="1:14" x14ac:dyDescent="0.15">
      <c r="A283" s="7"/>
      <c r="E283"/>
      <c r="F283"/>
      <c r="G283"/>
      <c r="H283"/>
      <c r="I283"/>
      <c r="J283"/>
      <c r="K283"/>
      <c r="L283"/>
      <c r="M283"/>
      <c r="N283"/>
    </row>
    <row r="284" spans="1:14" x14ac:dyDescent="0.15">
      <c r="A284" s="7"/>
      <c r="E284"/>
      <c r="F284"/>
      <c r="G284"/>
      <c r="H284"/>
      <c r="I284"/>
      <c r="J284"/>
      <c r="K284"/>
      <c r="L284"/>
      <c r="M284"/>
      <c r="N284"/>
    </row>
    <row r="285" spans="1:14" x14ac:dyDescent="0.15">
      <c r="A285" s="7"/>
      <c r="E285"/>
      <c r="F285"/>
      <c r="G285"/>
      <c r="H285"/>
      <c r="I285"/>
      <c r="J285"/>
      <c r="K285"/>
      <c r="L285"/>
      <c r="M285"/>
      <c r="N285"/>
    </row>
    <row r="286" spans="1:14" x14ac:dyDescent="0.15">
      <c r="A286" s="7"/>
      <c r="E286"/>
      <c r="F286"/>
      <c r="G286"/>
      <c r="H286"/>
      <c r="I286"/>
      <c r="J286"/>
      <c r="K286"/>
      <c r="L286"/>
      <c r="M286"/>
      <c r="N286"/>
    </row>
    <row r="287" spans="1:14" x14ac:dyDescent="0.15">
      <c r="A287" s="7"/>
      <c r="E287"/>
      <c r="F287"/>
      <c r="G287"/>
      <c r="H287"/>
      <c r="I287"/>
      <c r="J287"/>
      <c r="K287"/>
      <c r="L287"/>
      <c r="M287"/>
      <c r="N287"/>
    </row>
    <row r="288" spans="1:14" x14ac:dyDescent="0.15">
      <c r="A288" s="7"/>
    </row>
    <row r="289" spans="1:1" x14ac:dyDescent="0.15">
      <c r="A289" s="7"/>
    </row>
    <row r="290" spans="1:1" x14ac:dyDescent="0.15">
      <c r="A290" s="7"/>
    </row>
    <row r="291" spans="1:1" x14ac:dyDescent="0.15">
      <c r="A291" s="7"/>
    </row>
    <row r="292" spans="1:1" x14ac:dyDescent="0.15">
      <c r="A292" s="7"/>
    </row>
    <row r="293" spans="1:1" x14ac:dyDescent="0.15">
      <c r="A293" s="7"/>
    </row>
    <row r="294" spans="1:1" x14ac:dyDescent="0.15">
      <c r="A294" s="7"/>
    </row>
    <row r="295" spans="1:1" x14ac:dyDescent="0.15">
      <c r="A295" s="7"/>
    </row>
  </sheetData>
  <mergeCells count="487">
    <mergeCell ref="A1:G1"/>
    <mergeCell ref="A2:A4"/>
    <mergeCell ref="B2:B4"/>
    <mergeCell ref="C2:C4"/>
    <mergeCell ref="D2:E3"/>
    <mergeCell ref="F2:F4"/>
    <mergeCell ref="G2:G4"/>
    <mergeCell ref="C5:C6"/>
    <mergeCell ref="D5:D6"/>
    <mergeCell ref="E5:E6"/>
    <mergeCell ref="F5:F6"/>
    <mergeCell ref="H2:M2"/>
    <mergeCell ref="N2:N4"/>
    <mergeCell ref="O2:T2"/>
    <mergeCell ref="H3:M3"/>
    <mergeCell ref="O3:O4"/>
    <mergeCell ref="P3:P4"/>
    <mergeCell ref="Q3:Q4"/>
    <mergeCell ref="R3:R4"/>
    <mergeCell ref="S3:S4"/>
    <mergeCell ref="T3:T4"/>
    <mergeCell ref="O7:O8"/>
    <mergeCell ref="P7:P8"/>
    <mergeCell ref="Q7:Q8"/>
    <mergeCell ref="R7:R8"/>
    <mergeCell ref="S7:S8"/>
    <mergeCell ref="T7:T8"/>
    <mergeCell ref="S5:S6"/>
    <mergeCell ref="T5:T6"/>
    <mergeCell ref="A7:A8"/>
    <mergeCell ref="B7:B8"/>
    <mergeCell ref="C7:C8"/>
    <mergeCell ref="D7:D8"/>
    <mergeCell ref="E7:E8"/>
    <mergeCell ref="F7:F8"/>
    <mergeCell ref="G7:G8"/>
    <mergeCell ref="N7:N8"/>
    <mergeCell ref="G5:G6"/>
    <mergeCell ref="N5:N6"/>
    <mergeCell ref="O5:O6"/>
    <mergeCell ref="P5:P6"/>
    <mergeCell ref="Q5:Q6"/>
    <mergeCell ref="R5:R6"/>
    <mergeCell ref="A5:A6"/>
    <mergeCell ref="B5:B6"/>
    <mergeCell ref="T11:T12"/>
    <mergeCell ref="S9:S10"/>
    <mergeCell ref="T9:T10"/>
    <mergeCell ref="A11:A12"/>
    <mergeCell ref="B11:B12"/>
    <mergeCell ref="C11:C12"/>
    <mergeCell ref="D11:D12"/>
    <mergeCell ref="E11:E12"/>
    <mergeCell ref="F11:F12"/>
    <mergeCell ref="G11:G12"/>
    <mergeCell ref="N11:N12"/>
    <mergeCell ref="G9:G10"/>
    <mergeCell ref="N9:N10"/>
    <mergeCell ref="O9:O10"/>
    <mergeCell ref="P9:P10"/>
    <mergeCell ref="Q9:Q10"/>
    <mergeCell ref="R9:R10"/>
    <mergeCell ref="A9:A10"/>
    <mergeCell ref="B9:B10"/>
    <mergeCell ref="C9:C10"/>
    <mergeCell ref="D9:D10"/>
    <mergeCell ref="E9:E10"/>
    <mergeCell ref="F9:F10"/>
    <mergeCell ref="C13:C14"/>
    <mergeCell ref="D13:D14"/>
    <mergeCell ref="E13:E14"/>
    <mergeCell ref="F13:F14"/>
    <mergeCell ref="O11:O12"/>
    <mergeCell ref="P11:P12"/>
    <mergeCell ref="Q11:Q12"/>
    <mergeCell ref="R11:R12"/>
    <mergeCell ref="S11:S12"/>
    <mergeCell ref="O15:O16"/>
    <mergeCell ref="P15:P16"/>
    <mergeCell ref="Q15:Q16"/>
    <mergeCell ref="R15:R16"/>
    <mergeCell ref="S15:S16"/>
    <mergeCell ref="T15:T16"/>
    <mergeCell ref="S13:S14"/>
    <mergeCell ref="T13:T14"/>
    <mergeCell ref="A15:A16"/>
    <mergeCell ref="B15:B16"/>
    <mergeCell ref="C15:C16"/>
    <mergeCell ref="D15:D16"/>
    <mergeCell ref="E15:E16"/>
    <mergeCell ref="F15:F16"/>
    <mergeCell ref="G15:G16"/>
    <mergeCell ref="N15:N16"/>
    <mergeCell ref="G13:G14"/>
    <mergeCell ref="N13:N14"/>
    <mergeCell ref="O13:O14"/>
    <mergeCell ref="P13:P14"/>
    <mergeCell ref="Q13:Q14"/>
    <mergeCell ref="R13:R14"/>
    <mergeCell ref="A13:A14"/>
    <mergeCell ref="B13:B14"/>
    <mergeCell ref="C22:C23"/>
    <mergeCell ref="D22:D23"/>
    <mergeCell ref="E22:E23"/>
    <mergeCell ref="F22:F23"/>
    <mergeCell ref="S17:S18"/>
    <mergeCell ref="T17:T18"/>
    <mergeCell ref="A19:B21"/>
    <mergeCell ref="C19:C21"/>
    <mergeCell ref="D19:D21"/>
    <mergeCell ref="E19:E21"/>
    <mergeCell ref="F19:F21"/>
    <mergeCell ref="G17:G18"/>
    <mergeCell ref="N17:N18"/>
    <mergeCell ref="O17:O18"/>
    <mergeCell ref="P17:P18"/>
    <mergeCell ref="Q17:Q18"/>
    <mergeCell ref="R17:R18"/>
    <mergeCell ref="A17:A18"/>
    <mergeCell ref="B17:B18"/>
    <mergeCell ref="C17:C18"/>
    <mergeCell ref="D17:D18"/>
    <mergeCell ref="E17:E18"/>
    <mergeCell ref="F17:F18"/>
    <mergeCell ref="O24:O25"/>
    <mergeCell ref="P24:P25"/>
    <mergeCell ref="Q24:Q25"/>
    <mergeCell ref="R24:R25"/>
    <mergeCell ref="S24:S25"/>
    <mergeCell ref="T24:T25"/>
    <mergeCell ref="S22:S23"/>
    <mergeCell ref="T22:T23"/>
    <mergeCell ref="A24:A25"/>
    <mergeCell ref="B24:B25"/>
    <mergeCell ref="C24:C25"/>
    <mergeCell ref="D24:D25"/>
    <mergeCell ref="E24:E25"/>
    <mergeCell ref="F24:F25"/>
    <mergeCell ref="G24:G25"/>
    <mergeCell ref="N24:N25"/>
    <mergeCell ref="G22:G23"/>
    <mergeCell ref="N22:N23"/>
    <mergeCell ref="O22:O23"/>
    <mergeCell ref="P22:P23"/>
    <mergeCell ref="Q22:Q23"/>
    <mergeCell ref="R22:R23"/>
    <mergeCell ref="A22:A23"/>
    <mergeCell ref="B22:B23"/>
    <mergeCell ref="T28:T29"/>
    <mergeCell ref="S26:S27"/>
    <mergeCell ref="T26:T27"/>
    <mergeCell ref="A28:A29"/>
    <mergeCell ref="B28:B29"/>
    <mergeCell ref="C28:C29"/>
    <mergeCell ref="D28:D29"/>
    <mergeCell ref="E28:E29"/>
    <mergeCell ref="F28:F29"/>
    <mergeCell ref="G28:G29"/>
    <mergeCell ref="N28:N29"/>
    <mergeCell ref="G26:G27"/>
    <mergeCell ref="N26:N27"/>
    <mergeCell ref="O26:O27"/>
    <mergeCell ref="P26:P27"/>
    <mergeCell ref="Q26:Q27"/>
    <mergeCell ref="R26:R27"/>
    <mergeCell ref="A26:A27"/>
    <mergeCell ref="B26:B27"/>
    <mergeCell ref="C26:C27"/>
    <mergeCell ref="D26:D27"/>
    <mergeCell ref="E26:E27"/>
    <mergeCell ref="F26:F27"/>
    <mergeCell ref="C30:C31"/>
    <mergeCell ref="D30:D31"/>
    <mergeCell ref="E30:E31"/>
    <mergeCell ref="F30:F31"/>
    <mergeCell ref="O28:O29"/>
    <mergeCell ref="P28:P29"/>
    <mergeCell ref="Q28:Q29"/>
    <mergeCell ref="R28:R29"/>
    <mergeCell ref="S28:S29"/>
    <mergeCell ref="O32:O33"/>
    <mergeCell ref="P32:P33"/>
    <mergeCell ref="Q32:Q33"/>
    <mergeCell ref="R32:R33"/>
    <mergeCell ref="S32:S33"/>
    <mergeCell ref="T32:T33"/>
    <mergeCell ref="S30:S31"/>
    <mergeCell ref="T30:T31"/>
    <mergeCell ref="A32:A33"/>
    <mergeCell ref="B32:B33"/>
    <mergeCell ref="C32:C33"/>
    <mergeCell ref="D32:D33"/>
    <mergeCell ref="E32:E33"/>
    <mergeCell ref="F32:F33"/>
    <mergeCell ref="G32:G33"/>
    <mergeCell ref="N32:N33"/>
    <mergeCell ref="G30:G31"/>
    <mergeCell ref="N30:N31"/>
    <mergeCell ref="O30:O31"/>
    <mergeCell ref="P30:P31"/>
    <mergeCell ref="Q30:Q31"/>
    <mergeCell ref="R30:R31"/>
    <mergeCell ref="A30:A31"/>
    <mergeCell ref="B30:B31"/>
    <mergeCell ref="C39:C40"/>
    <mergeCell ref="D39:D40"/>
    <mergeCell ref="E39:E40"/>
    <mergeCell ref="F39:F40"/>
    <mergeCell ref="S34:S35"/>
    <mergeCell ref="T34:T35"/>
    <mergeCell ref="A36:B38"/>
    <mergeCell ref="C36:C38"/>
    <mergeCell ref="D36:D38"/>
    <mergeCell ref="E36:E38"/>
    <mergeCell ref="F36:F38"/>
    <mergeCell ref="G34:G35"/>
    <mergeCell ref="N34:N35"/>
    <mergeCell ref="O34:O35"/>
    <mergeCell ref="P34:P35"/>
    <mergeCell ref="Q34:Q35"/>
    <mergeCell ref="R34:R35"/>
    <mergeCell ref="A34:A35"/>
    <mergeCell ref="B34:B35"/>
    <mergeCell ref="C34:C35"/>
    <mergeCell ref="D34:D35"/>
    <mergeCell ref="E34:E35"/>
    <mergeCell ref="F34:F35"/>
    <mergeCell ref="O41:O42"/>
    <mergeCell ref="P41:P42"/>
    <mergeCell ref="Q41:Q42"/>
    <mergeCell ref="R41:R42"/>
    <mergeCell ref="S41:S42"/>
    <mergeCell ref="T41:T42"/>
    <mergeCell ref="S39:S40"/>
    <mergeCell ref="T39:T40"/>
    <mergeCell ref="A41:A42"/>
    <mergeCell ref="B41:B42"/>
    <mergeCell ref="C41:C42"/>
    <mergeCell ref="D41:D42"/>
    <mergeCell ref="E41:E42"/>
    <mergeCell ref="F41:F42"/>
    <mergeCell ref="G41:G42"/>
    <mergeCell ref="N41:N42"/>
    <mergeCell ref="G39:G40"/>
    <mergeCell ref="N39:N40"/>
    <mergeCell ref="O39:O40"/>
    <mergeCell ref="P39:P40"/>
    <mergeCell ref="Q39:Q40"/>
    <mergeCell ref="R39:R40"/>
    <mergeCell ref="A39:A40"/>
    <mergeCell ref="B39:B40"/>
    <mergeCell ref="T45:T46"/>
    <mergeCell ref="S43:S44"/>
    <mergeCell ref="T43:T44"/>
    <mergeCell ref="A45:A46"/>
    <mergeCell ref="B45:B46"/>
    <mergeCell ref="C45:C46"/>
    <mergeCell ref="D45:D46"/>
    <mergeCell ref="E45:E46"/>
    <mergeCell ref="F45:F46"/>
    <mergeCell ref="G45:G46"/>
    <mergeCell ref="N45:N46"/>
    <mergeCell ref="G43:G44"/>
    <mergeCell ref="N43:N44"/>
    <mergeCell ref="O43:O44"/>
    <mergeCell ref="P43:P44"/>
    <mergeCell ref="Q43:Q44"/>
    <mergeCell ref="R43:R44"/>
    <mergeCell ref="A43:A44"/>
    <mergeCell ref="B43:B44"/>
    <mergeCell ref="C43:C44"/>
    <mergeCell ref="D43:D44"/>
    <mergeCell ref="E43:E44"/>
    <mergeCell ref="F43:F44"/>
    <mergeCell ref="C47:C48"/>
    <mergeCell ref="D47:D48"/>
    <mergeCell ref="E47:E48"/>
    <mergeCell ref="F47:F48"/>
    <mergeCell ref="O45:O46"/>
    <mergeCell ref="P45:P46"/>
    <mergeCell ref="Q45:Q46"/>
    <mergeCell ref="R45:R46"/>
    <mergeCell ref="S45:S46"/>
    <mergeCell ref="O49:O50"/>
    <mergeCell ref="P49:P50"/>
    <mergeCell ref="Q49:Q50"/>
    <mergeCell ref="R49:R50"/>
    <mergeCell ref="S49:S50"/>
    <mergeCell ref="T49:T50"/>
    <mergeCell ref="S47:S48"/>
    <mergeCell ref="T47:T48"/>
    <mergeCell ref="A49:A50"/>
    <mergeCell ref="B49:B50"/>
    <mergeCell ref="C49:C50"/>
    <mergeCell ref="D49:D50"/>
    <mergeCell ref="E49:E50"/>
    <mergeCell ref="F49:F50"/>
    <mergeCell ref="G49:G50"/>
    <mergeCell ref="N49:N50"/>
    <mergeCell ref="G47:G48"/>
    <mergeCell ref="N47:N48"/>
    <mergeCell ref="O47:O48"/>
    <mergeCell ref="P47:P48"/>
    <mergeCell ref="Q47:Q48"/>
    <mergeCell ref="R47:R48"/>
    <mergeCell ref="A47:A48"/>
    <mergeCell ref="B47:B48"/>
    <mergeCell ref="C56:C57"/>
    <mergeCell ref="D56:D57"/>
    <mergeCell ref="E56:E57"/>
    <mergeCell ref="F56:F57"/>
    <mergeCell ref="S51:S52"/>
    <mergeCell ref="T51:T52"/>
    <mergeCell ref="A53:B55"/>
    <mergeCell ref="C53:C55"/>
    <mergeCell ref="D53:D55"/>
    <mergeCell ref="E53:E55"/>
    <mergeCell ref="F53:F55"/>
    <mergeCell ref="G51:G52"/>
    <mergeCell ref="N51:N52"/>
    <mergeCell ref="O51:O52"/>
    <mergeCell ref="P51:P52"/>
    <mergeCell ref="Q51:Q52"/>
    <mergeCell ref="R51:R52"/>
    <mergeCell ref="A51:A52"/>
    <mergeCell ref="B51:B52"/>
    <mergeCell ref="C51:C52"/>
    <mergeCell ref="D51:D52"/>
    <mergeCell ref="E51:E52"/>
    <mergeCell ref="F51:F52"/>
    <mergeCell ref="O58:O59"/>
    <mergeCell ref="P58:P59"/>
    <mergeCell ref="Q58:Q59"/>
    <mergeCell ref="R58:R59"/>
    <mergeCell ref="S58:S59"/>
    <mergeCell ref="T58:T59"/>
    <mergeCell ref="S56:S57"/>
    <mergeCell ref="T56:T57"/>
    <mergeCell ref="A58:A59"/>
    <mergeCell ref="B58:B59"/>
    <mergeCell ref="C58:C59"/>
    <mergeCell ref="D58:D59"/>
    <mergeCell ref="E58:E59"/>
    <mergeCell ref="F58:F59"/>
    <mergeCell ref="G58:G59"/>
    <mergeCell ref="N58:N59"/>
    <mergeCell ref="G56:G57"/>
    <mergeCell ref="N56:N57"/>
    <mergeCell ref="O56:O57"/>
    <mergeCell ref="P56:P57"/>
    <mergeCell ref="Q56:Q57"/>
    <mergeCell ref="R56:R57"/>
    <mergeCell ref="A56:A57"/>
    <mergeCell ref="B56:B57"/>
    <mergeCell ref="T62:T63"/>
    <mergeCell ref="S60:S61"/>
    <mergeCell ref="T60:T61"/>
    <mergeCell ref="A62:A63"/>
    <mergeCell ref="B62:B63"/>
    <mergeCell ref="C62:C63"/>
    <mergeCell ref="D62:D63"/>
    <mergeCell ref="E62:E63"/>
    <mergeCell ref="F62:F63"/>
    <mergeCell ref="G62:G63"/>
    <mergeCell ref="N62:N63"/>
    <mergeCell ref="G60:G61"/>
    <mergeCell ref="N60:N61"/>
    <mergeCell ref="O60:O61"/>
    <mergeCell ref="P60:P61"/>
    <mergeCell ref="Q60:Q61"/>
    <mergeCell ref="R60:R61"/>
    <mergeCell ref="A60:A61"/>
    <mergeCell ref="B60:B61"/>
    <mergeCell ref="C60:C61"/>
    <mergeCell ref="D60:D61"/>
    <mergeCell ref="E60:E61"/>
    <mergeCell ref="F60:F61"/>
    <mergeCell ref="C64:C65"/>
    <mergeCell ref="D64:D65"/>
    <mergeCell ref="E64:E65"/>
    <mergeCell ref="F64:F65"/>
    <mergeCell ref="O62:O63"/>
    <mergeCell ref="P62:P63"/>
    <mergeCell ref="Q62:Q63"/>
    <mergeCell ref="R62:R63"/>
    <mergeCell ref="S62:S63"/>
    <mergeCell ref="O66:O67"/>
    <mergeCell ref="P66:P67"/>
    <mergeCell ref="Q66:Q67"/>
    <mergeCell ref="R66:R67"/>
    <mergeCell ref="S66:S67"/>
    <mergeCell ref="T66:T67"/>
    <mergeCell ref="S64:S65"/>
    <mergeCell ref="T64:T65"/>
    <mergeCell ref="A66:A67"/>
    <mergeCell ref="B66:B67"/>
    <mergeCell ref="C66:C67"/>
    <mergeCell ref="D66:D67"/>
    <mergeCell ref="E66:E67"/>
    <mergeCell ref="F66:F67"/>
    <mergeCell ref="G66:G67"/>
    <mergeCell ref="N66:N67"/>
    <mergeCell ref="G64:G65"/>
    <mergeCell ref="N64:N65"/>
    <mergeCell ref="O64:O65"/>
    <mergeCell ref="P64:P65"/>
    <mergeCell ref="Q64:Q65"/>
    <mergeCell ref="R64:R65"/>
    <mergeCell ref="A64:A65"/>
    <mergeCell ref="B64:B65"/>
    <mergeCell ref="C73:C74"/>
    <mergeCell ref="D73:D74"/>
    <mergeCell ref="E73:E74"/>
    <mergeCell ref="F73:F74"/>
    <mergeCell ref="S68:S69"/>
    <mergeCell ref="T68:T69"/>
    <mergeCell ref="A70:B72"/>
    <mergeCell ref="C70:C72"/>
    <mergeCell ref="D70:D72"/>
    <mergeCell ref="E70:E72"/>
    <mergeCell ref="F70:F72"/>
    <mergeCell ref="G68:G69"/>
    <mergeCell ref="N68:N69"/>
    <mergeCell ref="O68:O69"/>
    <mergeCell ref="P68:P69"/>
    <mergeCell ref="Q68:Q69"/>
    <mergeCell ref="R68:R69"/>
    <mergeCell ref="A68:A69"/>
    <mergeCell ref="B68:B69"/>
    <mergeCell ref="C68:C69"/>
    <mergeCell ref="D68:D69"/>
    <mergeCell ref="E68:E69"/>
    <mergeCell ref="F68:F69"/>
    <mergeCell ref="O75:O76"/>
    <mergeCell ref="P75:P76"/>
    <mergeCell ref="Q75:Q76"/>
    <mergeCell ref="R75:R76"/>
    <mergeCell ref="S75:S76"/>
    <mergeCell ref="T75:T76"/>
    <mergeCell ref="S73:S74"/>
    <mergeCell ref="T73:T74"/>
    <mergeCell ref="A75:A76"/>
    <mergeCell ref="B75:B76"/>
    <mergeCell ref="C75:C76"/>
    <mergeCell ref="D75:D76"/>
    <mergeCell ref="E75:E76"/>
    <mergeCell ref="F75:F76"/>
    <mergeCell ref="G75:G76"/>
    <mergeCell ref="N75:N76"/>
    <mergeCell ref="G73:G74"/>
    <mergeCell ref="N73:N74"/>
    <mergeCell ref="O73:O74"/>
    <mergeCell ref="P73:P74"/>
    <mergeCell ref="Q73:Q74"/>
    <mergeCell ref="R73:R74"/>
    <mergeCell ref="A73:A74"/>
    <mergeCell ref="B73:B74"/>
    <mergeCell ref="A79:E79"/>
    <mergeCell ref="F79:G79"/>
    <mergeCell ref="B80:E80"/>
    <mergeCell ref="F80:G80"/>
    <mergeCell ref="B81:E81"/>
    <mergeCell ref="F81:G81"/>
    <mergeCell ref="S77:S78"/>
    <mergeCell ref="T77:T78"/>
    <mergeCell ref="G77:G78"/>
    <mergeCell ref="N77:N78"/>
    <mergeCell ref="O77:O78"/>
    <mergeCell ref="P77:P78"/>
    <mergeCell ref="Q77:Q78"/>
    <mergeCell ref="R77:R78"/>
    <mergeCell ref="A77:A78"/>
    <mergeCell ref="B77:B78"/>
    <mergeCell ref="C77:C78"/>
    <mergeCell ref="D77:D78"/>
    <mergeCell ref="E77:E78"/>
    <mergeCell ref="F77:F78"/>
    <mergeCell ref="F86:G86"/>
    <mergeCell ref="F87:G87"/>
    <mergeCell ref="F88:G88"/>
    <mergeCell ref="F89:G89"/>
    <mergeCell ref="B82:E82"/>
    <mergeCell ref="F82:G82"/>
    <mergeCell ref="B83:E83"/>
    <mergeCell ref="F83:G83"/>
    <mergeCell ref="B84:E84"/>
    <mergeCell ref="F84:G84"/>
  </mergeCells>
  <phoneticPr fontId="7"/>
  <pageMargins left="0.7" right="0.7" top="0.75" bottom="0.75" header="0.3" footer="0.3"/>
  <pageSetup paperSize="8"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06"/>
  <sheetViews>
    <sheetView zoomScale="70" zoomScaleNormal="70" workbookViewId="0">
      <selection activeCell="D11" sqref="D11:D12"/>
    </sheetView>
  </sheetViews>
  <sheetFormatPr defaultRowHeight="14.25" x14ac:dyDescent="0.15"/>
  <cols>
    <col min="1" max="1" width="5.75" style="6" bestFit="1" customWidth="1"/>
    <col min="2" max="2" width="4.25" style="35" bestFit="1" customWidth="1"/>
    <col min="3" max="3" width="7.125" style="35" bestFit="1" customWidth="1"/>
    <col min="4" max="4" width="52.5" style="35" customWidth="1"/>
    <col min="5" max="5" width="20" style="35" bestFit="1" customWidth="1"/>
    <col min="6" max="6" width="7.625" style="35" bestFit="1" customWidth="1"/>
    <col min="7" max="7" width="18" style="35" customWidth="1"/>
    <col min="8" max="8" width="8.5" style="35" customWidth="1"/>
    <col min="9" max="13" width="8.625" style="35" bestFit="1" customWidth="1"/>
    <col min="14" max="14" width="26.125" style="36" customWidth="1"/>
    <col min="15" max="20" width="6.875" style="84" bestFit="1" customWidth="1"/>
  </cols>
  <sheetData>
    <row r="1" spans="1:20" ht="15" thickBot="1" x14ac:dyDescent="0.2">
      <c r="A1" s="619" t="s">
        <v>86</v>
      </c>
      <c r="B1" s="619"/>
      <c r="C1" s="619"/>
      <c r="D1" s="619"/>
      <c r="E1" s="619"/>
      <c r="F1" s="619"/>
      <c r="G1" s="619"/>
      <c r="H1" s="1"/>
      <c r="I1" s="1"/>
      <c r="J1" s="1"/>
      <c r="K1" s="1"/>
      <c r="L1" s="1"/>
      <c r="M1" s="1"/>
      <c r="N1" s="8"/>
    </row>
    <row r="2" spans="1:20" ht="15" thickBot="1" x14ac:dyDescent="0.2">
      <c r="A2" s="620" t="s">
        <v>0</v>
      </c>
      <c r="B2" s="623" t="s">
        <v>1</v>
      </c>
      <c r="C2" s="626" t="s">
        <v>37</v>
      </c>
      <c r="D2" s="497" t="s">
        <v>2</v>
      </c>
      <c r="E2" s="498"/>
      <c r="F2" s="627" t="s">
        <v>3</v>
      </c>
      <c r="G2" s="629" t="s">
        <v>4</v>
      </c>
      <c r="H2" s="610" t="s">
        <v>5</v>
      </c>
      <c r="I2" s="611"/>
      <c r="J2" s="611"/>
      <c r="K2" s="611"/>
      <c r="L2" s="611"/>
      <c r="M2" s="612"/>
      <c r="N2" s="613" t="s">
        <v>6</v>
      </c>
      <c r="O2" s="565" t="s">
        <v>68</v>
      </c>
      <c r="P2" s="566"/>
      <c r="Q2" s="566"/>
      <c r="R2" s="566"/>
      <c r="S2" s="566"/>
      <c r="T2" s="567"/>
    </row>
    <row r="3" spans="1:20" ht="13.5" x14ac:dyDescent="0.15">
      <c r="A3" s="621"/>
      <c r="B3" s="624"/>
      <c r="C3" s="624"/>
      <c r="D3" s="499"/>
      <c r="E3" s="500"/>
      <c r="F3" s="499"/>
      <c r="G3" s="630"/>
      <c r="H3" s="616" t="s">
        <v>7</v>
      </c>
      <c r="I3" s="617"/>
      <c r="J3" s="617"/>
      <c r="K3" s="617"/>
      <c r="L3" s="617"/>
      <c r="M3" s="618"/>
      <c r="N3" s="614"/>
      <c r="O3" s="568" t="s">
        <v>69</v>
      </c>
      <c r="P3" s="570" t="s">
        <v>70</v>
      </c>
      <c r="Q3" s="570" t="s">
        <v>71</v>
      </c>
      <c r="R3" s="570" t="s">
        <v>72</v>
      </c>
      <c r="S3" s="570" t="s">
        <v>73</v>
      </c>
      <c r="T3" s="572" t="s">
        <v>74</v>
      </c>
    </row>
    <row r="4" spans="1:20" thickBot="1" x14ac:dyDescent="0.2">
      <c r="A4" s="622"/>
      <c r="B4" s="625"/>
      <c r="C4" s="625"/>
      <c r="D4" s="9" t="s">
        <v>8</v>
      </c>
      <c r="E4" s="10" t="s">
        <v>9</v>
      </c>
      <c r="F4" s="628"/>
      <c r="G4" s="631"/>
      <c r="H4" s="11" t="s">
        <v>10</v>
      </c>
      <c r="I4" s="12" t="s">
        <v>11</v>
      </c>
      <c r="J4" s="12" t="s">
        <v>12</v>
      </c>
      <c r="K4" s="12" t="s">
        <v>13</v>
      </c>
      <c r="L4" s="12" t="s">
        <v>14</v>
      </c>
      <c r="M4" s="12" t="s">
        <v>15</v>
      </c>
      <c r="N4" s="615"/>
      <c r="O4" s="791"/>
      <c r="P4" s="792"/>
      <c r="Q4" s="792"/>
      <c r="R4" s="792"/>
      <c r="S4" s="792"/>
      <c r="T4" s="793"/>
    </row>
    <row r="5" spans="1:20" ht="17.100000000000001" customHeight="1" x14ac:dyDescent="0.15">
      <c r="A5" s="693"/>
      <c r="B5" s="656" t="s">
        <v>18</v>
      </c>
      <c r="C5" s="689" t="s">
        <v>19</v>
      </c>
      <c r="D5" s="849"/>
      <c r="E5" s="474"/>
      <c r="F5" s="694"/>
      <c r="G5" s="686"/>
      <c r="H5" s="26"/>
      <c r="I5" s="26"/>
      <c r="J5" s="26"/>
      <c r="K5" s="26"/>
      <c r="L5" s="26"/>
      <c r="M5" s="26"/>
      <c r="N5" s="815"/>
      <c r="O5" s="789"/>
      <c r="P5" s="570"/>
      <c r="Q5" s="570"/>
      <c r="R5" s="570"/>
      <c r="S5" s="570"/>
      <c r="T5" s="790"/>
    </row>
    <row r="6" spans="1:20" ht="17.100000000000001" customHeight="1" x14ac:dyDescent="0.15">
      <c r="A6" s="654"/>
      <c r="B6" s="688"/>
      <c r="C6" s="658"/>
      <c r="D6" s="666"/>
      <c r="E6" s="438"/>
      <c r="F6" s="692"/>
      <c r="G6" s="664"/>
      <c r="H6" s="16"/>
      <c r="I6" s="16"/>
      <c r="J6" s="16"/>
      <c r="K6" s="16"/>
      <c r="L6" s="16"/>
      <c r="M6" s="16"/>
      <c r="N6" s="813"/>
      <c r="O6" s="786"/>
      <c r="P6" s="729"/>
      <c r="Q6" s="729"/>
      <c r="R6" s="729"/>
      <c r="S6" s="729"/>
      <c r="T6" s="788"/>
    </row>
    <row r="7" spans="1:20" ht="17.100000000000001" customHeight="1" x14ac:dyDescent="0.15">
      <c r="A7" s="693"/>
      <c r="B7" s="656" t="s">
        <v>20</v>
      </c>
      <c r="C7" s="657"/>
      <c r="D7" s="665"/>
      <c r="E7" s="437"/>
      <c r="F7" s="661"/>
      <c r="G7" s="663"/>
      <c r="H7" s="17"/>
      <c r="I7" s="17"/>
      <c r="J7" s="17"/>
      <c r="K7" s="17"/>
      <c r="L7" s="17"/>
      <c r="M7" s="17"/>
      <c r="N7" s="812"/>
      <c r="O7" s="785"/>
      <c r="P7" s="729"/>
      <c r="Q7" s="729"/>
      <c r="R7" s="729"/>
      <c r="S7" s="729"/>
      <c r="T7" s="787"/>
    </row>
    <row r="8" spans="1:20" ht="17.100000000000001" customHeight="1" x14ac:dyDescent="0.15">
      <c r="A8" s="654"/>
      <c r="B8" s="688"/>
      <c r="C8" s="658"/>
      <c r="D8" s="666"/>
      <c r="E8" s="438"/>
      <c r="F8" s="692"/>
      <c r="G8" s="664"/>
      <c r="H8" s="18"/>
      <c r="I8" s="18"/>
      <c r="J8" s="18"/>
      <c r="K8" s="18"/>
      <c r="L8" s="18"/>
      <c r="M8" s="18"/>
      <c r="N8" s="813"/>
      <c r="O8" s="786"/>
      <c r="P8" s="729"/>
      <c r="Q8" s="729"/>
      <c r="R8" s="729"/>
      <c r="S8" s="729"/>
      <c r="T8" s="788"/>
    </row>
    <row r="9" spans="1:20" ht="17.100000000000001" customHeight="1" x14ac:dyDescent="0.15">
      <c r="A9" s="653"/>
      <c r="B9" s="655" t="s">
        <v>64</v>
      </c>
      <c r="C9" s="657"/>
      <c r="D9" s="665"/>
      <c r="E9" s="437"/>
      <c r="F9" s="661"/>
      <c r="G9" s="663"/>
      <c r="H9" s="15"/>
      <c r="I9" s="15"/>
      <c r="J9" s="15"/>
      <c r="K9" s="15"/>
      <c r="L9" s="15"/>
      <c r="M9" s="15"/>
      <c r="N9" s="812"/>
      <c r="O9" s="782"/>
      <c r="P9" s="783"/>
      <c r="Q9" s="783"/>
      <c r="R9" s="783"/>
      <c r="S9" s="783"/>
      <c r="T9" s="784"/>
    </row>
    <row r="10" spans="1:20" ht="17.100000000000001" customHeight="1" x14ac:dyDescent="0.15">
      <c r="A10" s="654"/>
      <c r="B10" s="656"/>
      <c r="C10" s="658"/>
      <c r="D10" s="666"/>
      <c r="E10" s="438"/>
      <c r="F10" s="692"/>
      <c r="G10" s="664"/>
      <c r="H10" s="19"/>
      <c r="I10" s="19"/>
      <c r="J10" s="19"/>
      <c r="K10" s="19"/>
      <c r="L10" s="19"/>
      <c r="M10" s="19"/>
      <c r="N10" s="813"/>
      <c r="O10" s="601"/>
      <c r="P10" s="603"/>
      <c r="Q10" s="603"/>
      <c r="R10" s="603"/>
      <c r="S10" s="603"/>
      <c r="T10" s="605"/>
    </row>
    <row r="11" spans="1:20" ht="17.100000000000001" customHeight="1" x14ac:dyDescent="0.15">
      <c r="A11" s="653"/>
      <c r="B11" s="655" t="s">
        <v>63</v>
      </c>
      <c r="C11" s="657"/>
      <c r="D11" s="665"/>
      <c r="E11" s="437"/>
      <c r="F11" s="661"/>
      <c r="G11" s="663"/>
      <c r="H11" s="15"/>
      <c r="I11" s="15"/>
      <c r="J11" s="15"/>
      <c r="K11" s="15"/>
      <c r="L11" s="15"/>
      <c r="M11" s="15"/>
      <c r="N11" s="812"/>
      <c r="O11" s="601"/>
      <c r="P11" s="603"/>
      <c r="Q11" s="603"/>
      <c r="R11" s="603"/>
      <c r="S11" s="603"/>
      <c r="T11" s="605"/>
    </row>
    <row r="12" spans="1:20" ht="17.100000000000001" customHeight="1" x14ac:dyDescent="0.15">
      <c r="A12" s="654"/>
      <c r="B12" s="656"/>
      <c r="C12" s="658"/>
      <c r="D12" s="666"/>
      <c r="E12" s="438"/>
      <c r="F12" s="692"/>
      <c r="G12" s="664"/>
      <c r="H12" s="19"/>
      <c r="I12" s="19"/>
      <c r="J12" s="19"/>
      <c r="K12" s="19"/>
      <c r="L12" s="19"/>
      <c r="M12" s="19"/>
      <c r="N12" s="813"/>
      <c r="O12" s="601"/>
      <c r="P12" s="603"/>
      <c r="Q12" s="603"/>
      <c r="R12" s="603"/>
      <c r="S12" s="603"/>
      <c r="T12" s="605"/>
    </row>
    <row r="13" spans="1:20" ht="17.100000000000001" customHeight="1" x14ac:dyDescent="0.15">
      <c r="A13" s="653"/>
      <c r="B13" s="655" t="s">
        <v>23</v>
      </c>
      <c r="C13" s="657"/>
      <c r="D13" s="665"/>
      <c r="E13" s="437"/>
      <c r="F13" s="661"/>
      <c r="G13" s="663"/>
      <c r="H13" s="15"/>
      <c r="I13" s="15"/>
      <c r="J13" s="15"/>
      <c r="K13" s="15"/>
      <c r="L13" s="15"/>
      <c r="M13" s="15"/>
      <c r="N13" s="812"/>
      <c r="O13" s="601"/>
      <c r="P13" s="603"/>
      <c r="Q13" s="603"/>
      <c r="R13" s="603"/>
      <c r="S13" s="603"/>
      <c r="T13" s="605"/>
    </row>
    <row r="14" spans="1:20" ht="17.100000000000001" customHeight="1" x14ac:dyDescent="0.15">
      <c r="A14" s="654"/>
      <c r="B14" s="656"/>
      <c r="C14" s="658"/>
      <c r="D14" s="666"/>
      <c r="E14" s="438"/>
      <c r="F14" s="692"/>
      <c r="G14" s="664"/>
      <c r="H14" s="16"/>
      <c r="I14" s="16"/>
      <c r="J14" s="16"/>
      <c r="K14" s="16"/>
      <c r="L14" s="16"/>
      <c r="M14" s="16"/>
      <c r="N14" s="813"/>
      <c r="O14" s="601"/>
      <c r="P14" s="603"/>
      <c r="Q14" s="603"/>
      <c r="R14" s="603"/>
      <c r="S14" s="603"/>
      <c r="T14" s="605"/>
    </row>
    <row r="15" spans="1:20" ht="17.100000000000001" customHeight="1" x14ac:dyDescent="0.15">
      <c r="A15" s="636"/>
      <c r="B15" s="667" t="s">
        <v>16</v>
      </c>
      <c r="C15" s="640"/>
      <c r="D15" s="647"/>
      <c r="E15" s="429"/>
      <c r="F15" s="671"/>
      <c r="G15" s="646"/>
      <c r="H15" s="13"/>
      <c r="I15" s="13"/>
      <c r="J15" s="13"/>
      <c r="K15" s="13"/>
      <c r="L15" s="13"/>
      <c r="M15" s="13"/>
      <c r="N15" s="794"/>
      <c r="O15" s="944"/>
      <c r="P15" s="942"/>
      <c r="Q15" s="942"/>
      <c r="R15" s="942"/>
      <c r="S15" s="942"/>
      <c r="T15" s="943"/>
    </row>
    <row r="16" spans="1:20" ht="17.100000000000001" customHeight="1" x14ac:dyDescent="0.15">
      <c r="A16" s="637"/>
      <c r="B16" s="667"/>
      <c r="C16" s="641"/>
      <c r="D16" s="635"/>
      <c r="E16" s="430"/>
      <c r="F16" s="672"/>
      <c r="G16" s="633"/>
      <c r="H16" s="162"/>
      <c r="I16" s="162"/>
      <c r="J16" s="162"/>
      <c r="K16" s="162"/>
      <c r="L16" s="162"/>
      <c r="M16" s="162"/>
      <c r="N16" s="795"/>
      <c r="O16" s="944"/>
      <c r="P16" s="942"/>
      <c r="Q16" s="942"/>
      <c r="R16" s="942"/>
      <c r="S16" s="942"/>
      <c r="T16" s="943"/>
    </row>
    <row r="17" spans="1:20" ht="17.100000000000001" customHeight="1" x14ac:dyDescent="0.15">
      <c r="A17" s="683"/>
      <c r="B17" s="638" t="s">
        <v>17</v>
      </c>
      <c r="C17" s="640"/>
      <c r="D17" s="647"/>
      <c r="E17" s="429"/>
      <c r="F17" s="671"/>
      <c r="G17" s="646"/>
      <c r="H17" s="13"/>
      <c r="I17" s="13"/>
      <c r="J17" s="13"/>
      <c r="K17" s="13"/>
      <c r="L17" s="13"/>
      <c r="M17" s="13"/>
      <c r="N17" s="794"/>
      <c r="O17" s="944"/>
      <c r="P17" s="942"/>
      <c r="Q17" s="942"/>
      <c r="R17" s="942"/>
      <c r="S17" s="942"/>
      <c r="T17" s="943"/>
    </row>
    <row r="18" spans="1:20" ht="17.100000000000001" customHeight="1" thickBot="1" x14ac:dyDescent="0.2">
      <c r="A18" s="637"/>
      <c r="B18" s="682"/>
      <c r="C18" s="641"/>
      <c r="D18" s="635"/>
      <c r="E18" s="430"/>
      <c r="F18" s="684"/>
      <c r="G18" s="633"/>
      <c r="H18" s="14"/>
      <c r="I18" s="14"/>
      <c r="J18" s="14"/>
      <c r="K18" s="14"/>
      <c r="L18" s="14"/>
      <c r="M18" s="14"/>
      <c r="N18" s="795"/>
      <c r="O18" s="965"/>
      <c r="P18" s="963"/>
      <c r="Q18" s="963"/>
      <c r="R18" s="963"/>
      <c r="S18" s="963"/>
      <c r="T18" s="964"/>
    </row>
    <row r="19" spans="1:20" ht="17.100000000000001" customHeight="1" x14ac:dyDescent="0.15">
      <c r="A19" s="673"/>
      <c r="B19" s="674"/>
      <c r="C19" s="415" t="s">
        <v>38</v>
      </c>
      <c r="D19" s="674"/>
      <c r="E19" s="415" t="s">
        <v>39</v>
      </c>
      <c r="F19" s="695"/>
      <c r="G19" s="20" t="s">
        <v>24</v>
      </c>
      <c r="H19" s="21">
        <f t="shared" ref="H19:H20" si="0">SUM(H5,H7,H9,H11,H13,H15,H17)</f>
        <v>0</v>
      </c>
      <c r="I19" s="21">
        <f t="shared" ref="I19:M19" si="1">SUM(I5,I7,I9,I11,I13,I15,I17)</f>
        <v>0</v>
      </c>
      <c r="J19" s="21">
        <f t="shared" si="1"/>
        <v>0</v>
      </c>
      <c r="K19" s="21">
        <f t="shared" si="1"/>
        <v>0</v>
      </c>
      <c r="L19" s="21">
        <f t="shared" si="1"/>
        <v>0</v>
      </c>
      <c r="M19" s="21">
        <f t="shared" si="1"/>
        <v>0</v>
      </c>
      <c r="N19" s="2"/>
      <c r="O19" s="179"/>
      <c r="P19" s="180"/>
      <c r="Q19" s="180"/>
      <c r="R19" s="180"/>
      <c r="S19" s="180"/>
      <c r="T19" s="181"/>
    </row>
    <row r="20" spans="1:20" ht="17.100000000000001" customHeight="1" x14ac:dyDescent="0.15">
      <c r="A20" s="675"/>
      <c r="B20" s="676"/>
      <c r="C20" s="416"/>
      <c r="D20" s="676"/>
      <c r="E20" s="416"/>
      <c r="F20" s="696"/>
      <c r="G20" s="22" t="s">
        <v>25</v>
      </c>
      <c r="H20" s="23">
        <f t="shared" si="0"/>
        <v>0</v>
      </c>
      <c r="I20" s="23">
        <f t="shared" ref="I20:M20" si="2">SUM(I6,I8,I10,I12,I14,I16,I18)</f>
        <v>0</v>
      </c>
      <c r="J20" s="23">
        <f t="shared" si="2"/>
        <v>0</v>
      </c>
      <c r="K20" s="23">
        <f t="shared" si="2"/>
        <v>0</v>
      </c>
      <c r="L20" s="23">
        <f t="shared" si="2"/>
        <v>0</v>
      </c>
      <c r="M20" s="23">
        <f t="shared" si="2"/>
        <v>0</v>
      </c>
      <c r="N20" s="3"/>
      <c r="O20" s="182"/>
      <c r="P20" s="183"/>
      <c r="Q20" s="183"/>
      <c r="R20" s="183"/>
      <c r="S20" s="183"/>
      <c r="T20" s="184"/>
    </row>
    <row r="21" spans="1:20" ht="17.100000000000001" customHeight="1" thickBot="1" x14ac:dyDescent="0.2">
      <c r="A21" s="677"/>
      <c r="B21" s="678"/>
      <c r="C21" s="417"/>
      <c r="D21" s="678"/>
      <c r="E21" s="417"/>
      <c r="F21" s="697"/>
      <c r="G21" s="24" t="s">
        <v>26</v>
      </c>
      <c r="H21" s="25">
        <f t="shared" ref="H21" si="3">SUM(H5:H18)</f>
        <v>0</v>
      </c>
      <c r="I21" s="25">
        <f t="shared" ref="I21:M21" si="4">SUM(I5:I18)</f>
        <v>0</v>
      </c>
      <c r="J21" s="25">
        <f t="shared" si="4"/>
        <v>0</v>
      </c>
      <c r="K21" s="25">
        <f t="shared" si="4"/>
        <v>0</v>
      </c>
      <c r="L21" s="25">
        <f t="shared" si="4"/>
        <v>0</v>
      </c>
      <c r="M21" s="25">
        <f t="shared" si="4"/>
        <v>0</v>
      </c>
      <c r="N21" s="4"/>
      <c r="O21" s="185">
        <f>SUM(O5:O18)</f>
        <v>0</v>
      </c>
      <c r="P21" s="186">
        <f t="shared" ref="P21:T21" si="5">SUM(P5:P18)</f>
        <v>0</v>
      </c>
      <c r="Q21" s="186">
        <f t="shared" si="5"/>
        <v>0</v>
      </c>
      <c r="R21" s="186">
        <f t="shared" si="5"/>
        <v>0</v>
      </c>
      <c r="S21" s="186">
        <f t="shared" si="5"/>
        <v>0</v>
      </c>
      <c r="T21" s="187">
        <f t="shared" si="5"/>
        <v>0</v>
      </c>
    </row>
    <row r="22" spans="1:20" ht="17.100000000000001" customHeight="1" x14ac:dyDescent="0.15">
      <c r="A22" s="693"/>
      <c r="B22" s="656" t="s">
        <v>18</v>
      </c>
      <c r="C22" s="689" t="s">
        <v>19</v>
      </c>
      <c r="D22" s="849"/>
      <c r="E22" s="474"/>
      <c r="F22" s="694"/>
      <c r="G22" s="686"/>
      <c r="H22" s="26"/>
      <c r="I22" s="26"/>
      <c r="J22" s="26"/>
      <c r="K22" s="26"/>
      <c r="L22" s="26"/>
      <c r="M22" s="26"/>
      <c r="N22" s="815"/>
      <c r="O22" s="819"/>
      <c r="P22" s="821"/>
      <c r="Q22" s="821"/>
      <c r="R22" s="821"/>
      <c r="S22" s="821"/>
      <c r="T22" s="822"/>
    </row>
    <row r="23" spans="1:20" ht="17.100000000000001" customHeight="1" x14ac:dyDescent="0.15">
      <c r="A23" s="654"/>
      <c r="B23" s="688"/>
      <c r="C23" s="658"/>
      <c r="D23" s="666"/>
      <c r="E23" s="438"/>
      <c r="F23" s="692"/>
      <c r="G23" s="664"/>
      <c r="H23" s="16"/>
      <c r="I23" s="16"/>
      <c r="J23" s="16"/>
      <c r="K23" s="16"/>
      <c r="L23" s="16"/>
      <c r="M23" s="16"/>
      <c r="N23" s="813"/>
      <c r="O23" s="953"/>
      <c r="P23" s="949"/>
      <c r="Q23" s="949"/>
      <c r="R23" s="949"/>
      <c r="S23" s="949"/>
      <c r="T23" s="951"/>
    </row>
    <row r="24" spans="1:20" ht="17.100000000000001" customHeight="1" x14ac:dyDescent="0.15">
      <c r="A24" s="653"/>
      <c r="B24" s="688" t="s">
        <v>20</v>
      </c>
      <c r="C24" s="657"/>
      <c r="D24" s="665"/>
      <c r="E24" s="437"/>
      <c r="F24" s="661"/>
      <c r="G24" s="663"/>
      <c r="H24" s="17"/>
      <c r="I24" s="17"/>
      <c r="J24" s="17"/>
      <c r="K24" s="17"/>
      <c r="L24" s="17"/>
      <c r="M24" s="17"/>
      <c r="N24" s="812"/>
      <c r="O24" s="953"/>
      <c r="P24" s="949"/>
      <c r="Q24" s="949"/>
      <c r="R24" s="949"/>
      <c r="S24" s="949"/>
      <c r="T24" s="951"/>
    </row>
    <row r="25" spans="1:20" ht="17.100000000000001" customHeight="1" x14ac:dyDescent="0.15">
      <c r="A25" s="654"/>
      <c r="B25" s="688"/>
      <c r="C25" s="658"/>
      <c r="D25" s="666"/>
      <c r="E25" s="438"/>
      <c r="F25" s="692"/>
      <c r="G25" s="664"/>
      <c r="H25" s="18"/>
      <c r="I25" s="18"/>
      <c r="J25" s="18"/>
      <c r="K25" s="18"/>
      <c r="L25" s="18"/>
      <c r="M25" s="18"/>
      <c r="N25" s="813"/>
      <c r="O25" s="953"/>
      <c r="P25" s="949"/>
      <c r="Q25" s="949"/>
      <c r="R25" s="949"/>
      <c r="S25" s="949"/>
      <c r="T25" s="951"/>
    </row>
    <row r="26" spans="1:20" ht="17.100000000000001" customHeight="1" x14ac:dyDescent="0.15">
      <c r="A26" s="693"/>
      <c r="B26" s="688" t="s">
        <v>21</v>
      </c>
      <c r="C26" s="657"/>
      <c r="D26" s="665"/>
      <c r="E26" s="437"/>
      <c r="F26" s="661"/>
      <c r="G26" s="663"/>
      <c r="H26" s="15"/>
      <c r="I26" s="15"/>
      <c r="J26" s="15"/>
      <c r="K26" s="15"/>
      <c r="L26" s="15"/>
      <c r="M26" s="15"/>
      <c r="N26" s="812"/>
      <c r="O26" s="819"/>
      <c r="P26" s="821"/>
      <c r="Q26" s="821"/>
      <c r="R26" s="821"/>
      <c r="S26" s="821"/>
      <c r="T26" s="822"/>
    </row>
    <row r="27" spans="1:20" ht="17.100000000000001" customHeight="1" x14ac:dyDescent="0.15">
      <c r="A27" s="654"/>
      <c r="B27" s="688"/>
      <c r="C27" s="658"/>
      <c r="D27" s="666"/>
      <c r="E27" s="438"/>
      <c r="F27" s="692"/>
      <c r="G27" s="664"/>
      <c r="H27" s="19"/>
      <c r="I27" s="19"/>
      <c r="J27" s="19"/>
      <c r="K27" s="19"/>
      <c r="L27" s="19"/>
      <c r="M27" s="19"/>
      <c r="N27" s="813"/>
      <c r="O27" s="953"/>
      <c r="P27" s="949"/>
      <c r="Q27" s="949"/>
      <c r="R27" s="949"/>
      <c r="S27" s="949"/>
      <c r="T27" s="951"/>
    </row>
    <row r="28" spans="1:20" ht="17.100000000000001" customHeight="1" x14ac:dyDescent="0.15">
      <c r="A28" s="653"/>
      <c r="B28" s="688" t="s">
        <v>22</v>
      </c>
      <c r="C28" s="657"/>
      <c r="D28" s="665"/>
      <c r="E28" s="437"/>
      <c r="F28" s="661"/>
      <c r="G28" s="663"/>
      <c r="H28" s="15"/>
      <c r="I28" s="15"/>
      <c r="J28" s="15"/>
      <c r="K28" s="15"/>
      <c r="L28" s="15"/>
      <c r="M28" s="15"/>
      <c r="N28" s="812"/>
      <c r="O28" s="953"/>
      <c r="P28" s="949"/>
      <c r="Q28" s="949"/>
      <c r="R28" s="949"/>
      <c r="S28" s="949"/>
      <c r="T28" s="951"/>
    </row>
    <row r="29" spans="1:20" ht="17.100000000000001" customHeight="1" x14ac:dyDescent="0.15">
      <c r="A29" s="654"/>
      <c r="B29" s="688"/>
      <c r="C29" s="658"/>
      <c r="D29" s="666"/>
      <c r="E29" s="438"/>
      <c r="F29" s="692"/>
      <c r="G29" s="664"/>
      <c r="H29" s="19"/>
      <c r="I29" s="19"/>
      <c r="J29" s="19"/>
      <c r="K29" s="19"/>
      <c r="L29" s="19"/>
      <c r="M29" s="19"/>
      <c r="N29" s="813"/>
      <c r="O29" s="953"/>
      <c r="P29" s="949"/>
      <c r="Q29" s="949"/>
      <c r="R29" s="949"/>
      <c r="S29" s="949"/>
      <c r="T29" s="951"/>
    </row>
    <row r="30" spans="1:20" ht="17.100000000000001" customHeight="1" x14ac:dyDescent="0.15">
      <c r="A30" s="693"/>
      <c r="B30" s="688" t="s">
        <v>23</v>
      </c>
      <c r="C30" s="657"/>
      <c r="D30" s="665"/>
      <c r="E30" s="437"/>
      <c r="F30" s="661"/>
      <c r="G30" s="663"/>
      <c r="H30" s="15"/>
      <c r="I30" s="15"/>
      <c r="J30" s="15"/>
      <c r="K30" s="15"/>
      <c r="L30" s="15"/>
      <c r="M30" s="15"/>
      <c r="N30" s="812"/>
      <c r="O30" s="953"/>
      <c r="P30" s="949"/>
      <c r="Q30" s="949"/>
      <c r="R30" s="949"/>
      <c r="S30" s="949"/>
      <c r="T30" s="951"/>
    </row>
    <row r="31" spans="1:20" ht="17.100000000000001" customHeight="1" x14ac:dyDescent="0.15">
      <c r="A31" s="654"/>
      <c r="B31" s="688"/>
      <c r="C31" s="658"/>
      <c r="D31" s="666"/>
      <c r="E31" s="438"/>
      <c r="F31" s="692"/>
      <c r="G31" s="664"/>
      <c r="H31" s="16"/>
      <c r="I31" s="16"/>
      <c r="J31" s="16"/>
      <c r="K31" s="16"/>
      <c r="L31" s="16"/>
      <c r="M31" s="16"/>
      <c r="N31" s="813"/>
      <c r="O31" s="953"/>
      <c r="P31" s="949"/>
      <c r="Q31" s="949"/>
      <c r="R31" s="949"/>
      <c r="S31" s="949"/>
      <c r="T31" s="951"/>
    </row>
    <row r="32" spans="1:20" ht="17.100000000000001" customHeight="1" x14ac:dyDescent="0.15">
      <c r="A32" s="636"/>
      <c r="B32" s="667" t="s">
        <v>16</v>
      </c>
      <c r="C32" s="640"/>
      <c r="D32" s="647"/>
      <c r="E32" s="429"/>
      <c r="F32" s="671"/>
      <c r="G32" s="646"/>
      <c r="H32" s="13"/>
      <c r="I32" s="13"/>
      <c r="J32" s="13"/>
      <c r="K32" s="13"/>
      <c r="L32" s="13"/>
      <c r="M32" s="13"/>
      <c r="N32" s="794"/>
      <c r="O32" s="944"/>
      <c r="P32" s="942"/>
      <c r="Q32" s="942"/>
      <c r="R32" s="942"/>
      <c r="S32" s="942"/>
      <c r="T32" s="943"/>
    </row>
    <row r="33" spans="1:20" ht="17.100000000000001" customHeight="1" x14ac:dyDescent="0.15">
      <c r="A33" s="637"/>
      <c r="B33" s="667"/>
      <c r="C33" s="641"/>
      <c r="D33" s="635"/>
      <c r="E33" s="430"/>
      <c r="F33" s="672"/>
      <c r="G33" s="633"/>
      <c r="H33" s="162"/>
      <c r="I33" s="162"/>
      <c r="J33" s="162"/>
      <c r="K33" s="162"/>
      <c r="L33" s="162"/>
      <c r="M33" s="162"/>
      <c r="N33" s="795"/>
      <c r="O33" s="944"/>
      <c r="P33" s="942"/>
      <c r="Q33" s="942"/>
      <c r="R33" s="942"/>
      <c r="S33" s="942"/>
      <c r="T33" s="943"/>
    </row>
    <row r="34" spans="1:20" ht="17.100000000000001" customHeight="1" x14ac:dyDescent="0.15">
      <c r="A34" s="683"/>
      <c r="B34" s="638" t="s">
        <v>17</v>
      </c>
      <c r="C34" s="640"/>
      <c r="D34" s="647"/>
      <c r="E34" s="429"/>
      <c r="F34" s="671"/>
      <c r="G34" s="646"/>
      <c r="H34" s="13"/>
      <c r="I34" s="13"/>
      <c r="J34" s="13"/>
      <c r="K34" s="13"/>
      <c r="L34" s="13"/>
      <c r="M34" s="13"/>
      <c r="N34" s="794"/>
      <c r="O34" s="944"/>
      <c r="P34" s="942"/>
      <c r="Q34" s="942"/>
      <c r="R34" s="942"/>
      <c r="S34" s="942"/>
      <c r="T34" s="943"/>
    </row>
    <row r="35" spans="1:20" ht="17.100000000000001" customHeight="1" thickBot="1" x14ac:dyDescent="0.2">
      <c r="A35" s="637"/>
      <c r="B35" s="682"/>
      <c r="C35" s="641"/>
      <c r="D35" s="635"/>
      <c r="E35" s="430"/>
      <c r="F35" s="684"/>
      <c r="G35" s="633"/>
      <c r="H35" s="14"/>
      <c r="I35" s="14"/>
      <c r="J35" s="14"/>
      <c r="K35" s="14"/>
      <c r="L35" s="14"/>
      <c r="M35" s="14"/>
      <c r="N35" s="795"/>
      <c r="O35" s="944"/>
      <c r="P35" s="942"/>
      <c r="Q35" s="942"/>
      <c r="R35" s="942"/>
      <c r="S35" s="942"/>
      <c r="T35" s="943"/>
    </row>
    <row r="36" spans="1:20" ht="17.100000000000001" customHeight="1" x14ac:dyDescent="0.15">
      <c r="A36" s="673"/>
      <c r="B36" s="674"/>
      <c r="C36" s="415" t="s">
        <v>38</v>
      </c>
      <c r="D36" s="674"/>
      <c r="E36" s="415" t="s">
        <v>39</v>
      </c>
      <c r="F36" s="695"/>
      <c r="G36" s="20" t="s">
        <v>24</v>
      </c>
      <c r="H36" s="21">
        <f t="shared" ref="H36:M37" si="6">SUM(H22,H24,H26,H28,H30,H32,H34)</f>
        <v>0</v>
      </c>
      <c r="I36" s="21">
        <f t="shared" si="6"/>
        <v>0</v>
      </c>
      <c r="J36" s="21">
        <f t="shared" si="6"/>
        <v>0</v>
      </c>
      <c r="K36" s="21">
        <f t="shared" si="6"/>
        <v>0</v>
      </c>
      <c r="L36" s="21">
        <f t="shared" si="6"/>
        <v>0</v>
      </c>
      <c r="M36" s="21">
        <f t="shared" si="6"/>
        <v>0</v>
      </c>
      <c r="N36" s="2"/>
      <c r="O36" s="179"/>
      <c r="P36" s="180"/>
      <c r="Q36" s="180"/>
      <c r="R36" s="180"/>
      <c r="S36" s="180"/>
      <c r="T36" s="181"/>
    </row>
    <row r="37" spans="1:20" ht="17.100000000000001" customHeight="1" x14ac:dyDescent="0.15">
      <c r="A37" s="675"/>
      <c r="B37" s="676"/>
      <c r="C37" s="416"/>
      <c r="D37" s="676"/>
      <c r="E37" s="416"/>
      <c r="F37" s="696"/>
      <c r="G37" s="22" t="s">
        <v>25</v>
      </c>
      <c r="H37" s="23">
        <f t="shared" si="6"/>
        <v>0</v>
      </c>
      <c r="I37" s="23">
        <f t="shared" si="6"/>
        <v>0</v>
      </c>
      <c r="J37" s="23">
        <f t="shared" si="6"/>
        <v>0</v>
      </c>
      <c r="K37" s="23">
        <f t="shared" si="6"/>
        <v>0</v>
      </c>
      <c r="L37" s="23">
        <f t="shared" si="6"/>
        <v>0</v>
      </c>
      <c r="M37" s="23">
        <f t="shared" si="6"/>
        <v>0</v>
      </c>
      <c r="N37" s="3"/>
      <c r="O37" s="182"/>
      <c r="P37" s="183"/>
      <c r="Q37" s="183"/>
      <c r="R37" s="183"/>
      <c r="S37" s="183"/>
      <c r="T37" s="184"/>
    </row>
    <row r="38" spans="1:20" ht="17.100000000000001" customHeight="1" thickBot="1" x14ac:dyDescent="0.2">
      <c r="A38" s="677"/>
      <c r="B38" s="678"/>
      <c r="C38" s="417"/>
      <c r="D38" s="678"/>
      <c r="E38" s="417"/>
      <c r="F38" s="697"/>
      <c r="G38" s="24" t="s">
        <v>26</v>
      </c>
      <c r="H38" s="25">
        <f t="shared" ref="H38:M38" si="7">SUM(H22:H35)</f>
        <v>0</v>
      </c>
      <c r="I38" s="25">
        <f t="shared" si="7"/>
        <v>0</v>
      </c>
      <c r="J38" s="25">
        <f t="shared" si="7"/>
        <v>0</v>
      </c>
      <c r="K38" s="25">
        <f t="shared" si="7"/>
        <v>0</v>
      </c>
      <c r="L38" s="25">
        <f t="shared" si="7"/>
        <v>0</v>
      </c>
      <c r="M38" s="25">
        <f t="shared" si="7"/>
        <v>0</v>
      </c>
      <c r="N38" s="4"/>
      <c r="O38" s="185">
        <f>SUM(O22:O35)</f>
        <v>0</v>
      </c>
      <c r="P38" s="186">
        <f t="shared" ref="P38:T38" si="8">SUM(P22:P35)</f>
        <v>0</v>
      </c>
      <c r="Q38" s="186">
        <f t="shared" si="8"/>
        <v>0</v>
      </c>
      <c r="R38" s="186">
        <f t="shared" si="8"/>
        <v>0</v>
      </c>
      <c r="S38" s="186">
        <f t="shared" si="8"/>
        <v>0</v>
      </c>
      <c r="T38" s="187">
        <f t="shared" si="8"/>
        <v>0</v>
      </c>
    </row>
    <row r="39" spans="1:20" ht="17.100000000000001" customHeight="1" x14ac:dyDescent="0.15">
      <c r="A39" s="693"/>
      <c r="B39" s="656" t="s">
        <v>18</v>
      </c>
      <c r="C39" s="689" t="s">
        <v>19</v>
      </c>
      <c r="D39" s="849"/>
      <c r="E39" s="474"/>
      <c r="F39" s="694"/>
      <c r="G39" s="686"/>
      <c r="H39" s="26"/>
      <c r="I39" s="26"/>
      <c r="J39" s="26"/>
      <c r="K39" s="26"/>
      <c r="L39" s="26"/>
      <c r="M39" s="26"/>
      <c r="N39" s="815"/>
      <c r="O39" s="972"/>
      <c r="P39" s="973"/>
      <c r="Q39" s="973"/>
      <c r="R39" s="973"/>
      <c r="S39" s="973"/>
      <c r="T39" s="974"/>
    </row>
    <row r="40" spans="1:20" ht="17.100000000000001" customHeight="1" x14ac:dyDescent="0.15">
      <c r="A40" s="654"/>
      <c r="B40" s="688"/>
      <c r="C40" s="658"/>
      <c r="D40" s="666"/>
      <c r="E40" s="438"/>
      <c r="F40" s="692"/>
      <c r="G40" s="664"/>
      <c r="H40" s="16"/>
      <c r="I40" s="16"/>
      <c r="J40" s="16"/>
      <c r="K40" s="16"/>
      <c r="L40" s="16"/>
      <c r="M40" s="16"/>
      <c r="N40" s="813"/>
      <c r="O40" s="819"/>
      <c r="P40" s="821"/>
      <c r="Q40" s="821"/>
      <c r="R40" s="821"/>
      <c r="S40" s="821"/>
      <c r="T40" s="822"/>
    </row>
    <row r="41" spans="1:20" ht="17.100000000000001" customHeight="1" x14ac:dyDescent="0.15">
      <c r="A41" s="653"/>
      <c r="B41" s="688" t="s">
        <v>20</v>
      </c>
      <c r="C41" s="657"/>
      <c r="D41" s="665"/>
      <c r="E41" s="437"/>
      <c r="F41" s="661"/>
      <c r="G41" s="663"/>
      <c r="H41" s="17"/>
      <c r="I41" s="17"/>
      <c r="J41" s="17"/>
      <c r="K41" s="17"/>
      <c r="L41" s="17"/>
      <c r="M41" s="17"/>
      <c r="N41" s="812"/>
      <c r="O41" s="953"/>
      <c r="P41" s="949"/>
      <c r="Q41" s="949"/>
      <c r="R41" s="949"/>
      <c r="S41" s="949"/>
      <c r="T41" s="951"/>
    </row>
    <row r="42" spans="1:20" ht="17.100000000000001" customHeight="1" x14ac:dyDescent="0.15">
      <c r="A42" s="654"/>
      <c r="B42" s="688"/>
      <c r="C42" s="658"/>
      <c r="D42" s="666"/>
      <c r="E42" s="438"/>
      <c r="F42" s="692"/>
      <c r="G42" s="664"/>
      <c r="H42" s="18"/>
      <c r="I42" s="18"/>
      <c r="J42" s="18"/>
      <c r="K42" s="18"/>
      <c r="L42" s="18"/>
      <c r="M42" s="18"/>
      <c r="N42" s="813"/>
      <c r="O42" s="953"/>
      <c r="P42" s="949"/>
      <c r="Q42" s="949"/>
      <c r="R42" s="949"/>
      <c r="S42" s="949"/>
      <c r="T42" s="951"/>
    </row>
    <row r="43" spans="1:20" ht="17.100000000000001" customHeight="1" x14ac:dyDescent="0.15">
      <c r="A43" s="693"/>
      <c r="B43" s="688" t="s">
        <v>21</v>
      </c>
      <c r="C43" s="657"/>
      <c r="D43" s="665"/>
      <c r="E43" s="437"/>
      <c r="F43" s="661"/>
      <c r="G43" s="663"/>
      <c r="H43" s="15"/>
      <c r="I43" s="15"/>
      <c r="J43" s="15"/>
      <c r="K43" s="15"/>
      <c r="L43" s="15"/>
      <c r="M43" s="15"/>
      <c r="N43" s="812"/>
      <c r="O43" s="818"/>
      <c r="P43" s="820"/>
      <c r="Q43" s="820"/>
      <c r="R43" s="820"/>
      <c r="S43" s="820"/>
      <c r="T43" s="772"/>
    </row>
    <row r="44" spans="1:20" ht="17.100000000000001" customHeight="1" x14ac:dyDescent="0.15">
      <c r="A44" s="654"/>
      <c r="B44" s="688"/>
      <c r="C44" s="658"/>
      <c r="D44" s="666"/>
      <c r="E44" s="438"/>
      <c r="F44" s="692"/>
      <c r="G44" s="664"/>
      <c r="H44" s="19"/>
      <c r="I44" s="19"/>
      <c r="J44" s="19"/>
      <c r="K44" s="19"/>
      <c r="L44" s="19"/>
      <c r="M44" s="19"/>
      <c r="N44" s="813"/>
      <c r="O44" s="819"/>
      <c r="P44" s="821"/>
      <c r="Q44" s="821"/>
      <c r="R44" s="821"/>
      <c r="S44" s="821"/>
      <c r="T44" s="822"/>
    </row>
    <row r="45" spans="1:20" ht="17.100000000000001" customHeight="1" x14ac:dyDescent="0.15">
      <c r="A45" s="653"/>
      <c r="B45" s="688" t="s">
        <v>22</v>
      </c>
      <c r="C45" s="657"/>
      <c r="D45" s="665"/>
      <c r="E45" s="437"/>
      <c r="F45" s="661"/>
      <c r="G45" s="663"/>
      <c r="H45" s="15"/>
      <c r="I45" s="15"/>
      <c r="J45" s="15"/>
      <c r="K45" s="15"/>
      <c r="L45" s="15"/>
      <c r="M45" s="15"/>
      <c r="N45" s="812"/>
      <c r="O45" s="953"/>
      <c r="P45" s="949"/>
      <c r="Q45" s="949"/>
      <c r="R45" s="949"/>
      <c r="S45" s="949"/>
      <c r="T45" s="951"/>
    </row>
    <row r="46" spans="1:20" ht="17.100000000000001" customHeight="1" x14ac:dyDescent="0.15">
      <c r="A46" s="654"/>
      <c r="B46" s="688"/>
      <c r="C46" s="658"/>
      <c r="D46" s="666"/>
      <c r="E46" s="438"/>
      <c r="F46" s="692"/>
      <c r="G46" s="664"/>
      <c r="H46" s="19"/>
      <c r="I46" s="19"/>
      <c r="J46" s="19"/>
      <c r="K46" s="19"/>
      <c r="L46" s="19"/>
      <c r="M46" s="19"/>
      <c r="N46" s="813"/>
      <c r="O46" s="953"/>
      <c r="P46" s="949"/>
      <c r="Q46" s="949"/>
      <c r="R46" s="949"/>
      <c r="S46" s="949"/>
      <c r="T46" s="951"/>
    </row>
    <row r="47" spans="1:20" ht="17.100000000000001" customHeight="1" x14ac:dyDescent="0.15">
      <c r="A47" s="693"/>
      <c r="B47" s="688" t="s">
        <v>23</v>
      </c>
      <c r="C47" s="657"/>
      <c r="D47" s="665"/>
      <c r="E47" s="437"/>
      <c r="F47" s="661"/>
      <c r="G47" s="663"/>
      <c r="H47" s="15"/>
      <c r="I47" s="15"/>
      <c r="J47" s="15"/>
      <c r="K47" s="15"/>
      <c r="L47" s="15"/>
      <c r="M47" s="15"/>
      <c r="N47" s="812"/>
      <c r="O47" s="953"/>
      <c r="P47" s="949"/>
      <c r="Q47" s="949"/>
      <c r="R47" s="949"/>
      <c r="S47" s="949"/>
      <c r="T47" s="951"/>
    </row>
    <row r="48" spans="1:20" ht="17.100000000000001" customHeight="1" x14ac:dyDescent="0.15">
      <c r="A48" s="654"/>
      <c r="B48" s="688"/>
      <c r="C48" s="658"/>
      <c r="D48" s="666"/>
      <c r="E48" s="438"/>
      <c r="F48" s="692"/>
      <c r="G48" s="664"/>
      <c r="H48" s="16"/>
      <c r="I48" s="16"/>
      <c r="J48" s="16"/>
      <c r="K48" s="16"/>
      <c r="L48" s="16"/>
      <c r="M48" s="16"/>
      <c r="N48" s="813"/>
      <c r="O48" s="953"/>
      <c r="P48" s="949"/>
      <c r="Q48" s="949"/>
      <c r="R48" s="949"/>
      <c r="S48" s="949"/>
      <c r="T48" s="951"/>
    </row>
    <row r="49" spans="1:20" ht="17.100000000000001" customHeight="1" x14ac:dyDescent="0.15">
      <c r="A49" s="636"/>
      <c r="B49" s="667" t="s">
        <v>16</v>
      </c>
      <c r="C49" s="640"/>
      <c r="D49" s="647"/>
      <c r="E49" s="429"/>
      <c r="F49" s="671"/>
      <c r="G49" s="646"/>
      <c r="H49" s="13"/>
      <c r="I49" s="13"/>
      <c r="J49" s="13"/>
      <c r="K49" s="13"/>
      <c r="L49" s="13"/>
      <c r="M49" s="13"/>
      <c r="N49" s="794"/>
      <c r="O49" s="944"/>
      <c r="P49" s="942"/>
      <c r="Q49" s="942"/>
      <c r="R49" s="942"/>
      <c r="S49" s="942"/>
      <c r="T49" s="943"/>
    </row>
    <row r="50" spans="1:20" ht="17.100000000000001" customHeight="1" x14ac:dyDescent="0.15">
      <c r="A50" s="637"/>
      <c r="B50" s="667"/>
      <c r="C50" s="641"/>
      <c r="D50" s="635"/>
      <c r="E50" s="430"/>
      <c r="F50" s="672"/>
      <c r="G50" s="633"/>
      <c r="H50" s="162"/>
      <c r="I50" s="162"/>
      <c r="J50" s="162"/>
      <c r="K50" s="162"/>
      <c r="L50" s="162"/>
      <c r="M50" s="162"/>
      <c r="N50" s="795"/>
      <c r="O50" s="944"/>
      <c r="P50" s="942"/>
      <c r="Q50" s="942"/>
      <c r="R50" s="942"/>
      <c r="S50" s="942"/>
      <c r="T50" s="943"/>
    </row>
    <row r="51" spans="1:20" ht="17.100000000000001" customHeight="1" x14ac:dyDescent="0.15">
      <c r="A51" s="683"/>
      <c r="B51" s="638" t="s">
        <v>17</v>
      </c>
      <c r="C51" s="640"/>
      <c r="D51" s="647"/>
      <c r="E51" s="429"/>
      <c r="F51" s="671"/>
      <c r="G51" s="646"/>
      <c r="H51" s="13"/>
      <c r="I51" s="13"/>
      <c r="J51" s="13"/>
      <c r="K51" s="13"/>
      <c r="L51" s="13"/>
      <c r="M51" s="13"/>
      <c r="N51" s="794"/>
      <c r="O51" s="944"/>
      <c r="P51" s="942"/>
      <c r="Q51" s="942"/>
      <c r="R51" s="942"/>
      <c r="S51" s="942"/>
      <c r="T51" s="943"/>
    </row>
    <row r="52" spans="1:20" ht="17.100000000000001" customHeight="1" thickBot="1" x14ac:dyDescent="0.2">
      <c r="A52" s="637"/>
      <c r="B52" s="682"/>
      <c r="C52" s="641"/>
      <c r="D52" s="635"/>
      <c r="E52" s="430"/>
      <c r="F52" s="684"/>
      <c r="G52" s="633"/>
      <c r="H52" s="14"/>
      <c r="I52" s="14"/>
      <c r="J52" s="14"/>
      <c r="K52" s="14"/>
      <c r="L52" s="14"/>
      <c r="M52" s="14"/>
      <c r="N52" s="795"/>
      <c r="O52" s="944"/>
      <c r="P52" s="942"/>
      <c r="Q52" s="942"/>
      <c r="R52" s="942"/>
      <c r="S52" s="942"/>
      <c r="T52" s="943"/>
    </row>
    <row r="53" spans="1:20" ht="17.100000000000001" customHeight="1" x14ac:dyDescent="0.15">
      <c r="A53" s="673"/>
      <c r="B53" s="674"/>
      <c r="C53" s="415" t="s">
        <v>38</v>
      </c>
      <c r="D53" s="674"/>
      <c r="E53" s="415" t="s">
        <v>39</v>
      </c>
      <c r="F53" s="695"/>
      <c r="G53" s="20" t="s">
        <v>24</v>
      </c>
      <c r="H53" s="21">
        <f t="shared" ref="H53:M54" si="9">SUM(H39,H41,H43,H45,H47,H49,H51)</f>
        <v>0</v>
      </c>
      <c r="I53" s="21">
        <f t="shared" si="9"/>
        <v>0</v>
      </c>
      <c r="J53" s="21">
        <f t="shared" si="9"/>
        <v>0</v>
      </c>
      <c r="K53" s="21">
        <f t="shared" si="9"/>
        <v>0</v>
      </c>
      <c r="L53" s="21">
        <f t="shared" si="9"/>
        <v>0</v>
      </c>
      <c r="M53" s="21">
        <f t="shared" si="9"/>
        <v>0</v>
      </c>
      <c r="N53" s="2"/>
      <c r="O53" s="179"/>
      <c r="P53" s="180"/>
      <c r="Q53" s="180"/>
      <c r="R53" s="180"/>
      <c r="S53" s="180"/>
      <c r="T53" s="181"/>
    </row>
    <row r="54" spans="1:20" ht="17.100000000000001" customHeight="1" x14ac:dyDescent="0.15">
      <c r="A54" s="675"/>
      <c r="B54" s="676"/>
      <c r="C54" s="416"/>
      <c r="D54" s="676"/>
      <c r="E54" s="416"/>
      <c r="F54" s="696"/>
      <c r="G54" s="22" t="s">
        <v>25</v>
      </c>
      <c r="H54" s="23">
        <f t="shared" si="9"/>
        <v>0</v>
      </c>
      <c r="I54" s="23">
        <f t="shared" si="9"/>
        <v>0</v>
      </c>
      <c r="J54" s="23">
        <f t="shared" si="9"/>
        <v>0</v>
      </c>
      <c r="K54" s="23">
        <f t="shared" si="9"/>
        <v>0</v>
      </c>
      <c r="L54" s="23">
        <f t="shared" si="9"/>
        <v>0</v>
      </c>
      <c r="M54" s="23">
        <f t="shared" si="9"/>
        <v>0</v>
      </c>
      <c r="N54" s="3"/>
      <c r="O54" s="182"/>
      <c r="P54" s="183"/>
      <c r="Q54" s="183"/>
      <c r="R54" s="183"/>
      <c r="S54" s="183"/>
      <c r="T54" s="184"/>
    </row>
    <row r="55" spans="1:20" ht="17.100000000000001" customHeight="1" thickBot="1" x14ac:dyDescent="0.2">
      <c r="A55" s="677"/>
      <c r="B55" s="678"/>
      <c r="C55" s="417"/>
      <c r="D55" s="678"/>
      <c r="E55" s="417"/>
      <c r="F55" s="697"/>
      <c r="G55" s="24" t="s">
        <v>26</v>
      </c>
      <c r="H55" s="25">
        <f t="shared" ref="H55:M55" si="10">SUM(H39:H52)</f>
        <v>0</v>
      </c>
      <c r="I55" s="25">
        <f t="shared" si="10"/>
        <v>0</v>
      </c>
      <c r="J55" s="25">
        <f t="shared" si="10"/>
        <v>0</v>
      </c>
      <c r="K55" s="25">
        <f t="shared" si="10"/>
        <v>0</v>
      </c>
      <c r="L55" s="25">
        <f t="shared" si="10"/>
        <v>0</v>
      </c>
      <c r="M55" s="25">
        <f t="shared" si="10"/>
        <v>0</v>
      </c>
      <c r="N55" s="4"/>
      <c r="O55" s="185">
        <f>SUM(O39:O52)</f>
        <v>0</v>
      </c>
      <c r="P55" s="186">
        <f t="shared" ref="P55:T55" si="11">SUM(P39:P52)</f>
        <v>0</v>
      </c>
      <c r="Q55" s="186">
        <f t="shared" si="11"/>
        <v>0</v>
      </c>
      <c r="R55" s="186">
        <f t="shared" si="11"/>
        <v>0</v>
      </c>
      <c r="S55" s="186">
        <f t="shared" si="11"/>
        <v>0</v>
      </c>
      <c r="T55" s="187">
        <f t="shared" si="11"/>
        <v>0</v>
      </c>
    </row>
    <row r="56" spans="1:20" ht="17.100000000000001" customHeight="1" x14ac:dyDescent="0.15">
      <c r="A56" s="693"/>
      <c r="B56" s="656" t="s">
        <v>18</v>
      </c>
      <c r="C56" s="689" t="s">
        <v>19</v>
      </c>
      <c r="D56" s="849"/>
      <c r="E56" s="474"/>
      <c r="F56" s="694"/>
      <c r="G56" s="686"/>
      <c r="H56" s="26"/>
      <c r="I56" s="26"/>
      <c r="J56" s="26"/>
      <c r="K56" s="26"/>
      <c r="L56" s="26"/>
      <c r="M56" s="26"/>
      <c r="N56" s="815"/>
      <c r="O56" s="953"/>
      <c r="P56" s="949"/>
      <c r="Q56" s="949"/>
      <c r="R56" s="949"/>
      <c r="S56" s="949"/>
      <c r="T56" s="951"/>
    </row>
    <row r="57" spans="1:20" ht="17.100000000000001" customHeight="1" x14ac:dyDescent="0.15">
      <c r="A57" s="654"/>
      <c r="B57" s="688"/>
      <c r="C57" s="658"/>
      <c r="D57" s="666"/>
      <c r="E57" s="438"/>
      <c r="F57" s="692"/>
      <c r="G57" s="664"/>
      <c r="H57" s="16"/>
      <c r="I57" s="16"/>
      <c r="J57" s="16"/>
      <c r="K57" s="16"/>
      <c r="L57" s="16"/>
      <c r="M57" s="16"/>
      <c r="N57" s="813"/>
      <c r="O57" s="953"/>
      <c r="P57" s="949"/>
      <c r="Q57" s="949"/>
      <c r="R57" s="949"/>
      <c r="S57" s="949"/>
      <c r="T57" s="951"/>
    </row>
    <row r="58" spans="1:20" ht="17.100000000000001" customHeight="1" x14ac:dyDescent="0.15">
      <c r="A58" s="653"/>
      <c r="B58" s="688" t="s">
        <v>20</v>
      </c>
      <c r="C58" s="657"/>
      <c r="D58" s="665"/>
      <c r="E58" s="437"/>
      <c r="F58" s="661"/>
      <c r="G58" s="663"/>
      <c r="H58" s="17"/>
      <c r="I58" s="17"/>
      <c r="J58" s="17"/>
      <c r="K58" s="17"/>
      <c r="L58" s="17"/>
      <c r="M58" s="17"/>
      <c r="N58" s="812"/>
      <c r="O58" s="953"/>
      <c r="P58" s="949"/>
      <c r="Q58" s="949"/>
      <c r="R58" s="949"/>
      <c r="S58" s="949"/>
      <c r="T58" s="951"/>
    </row>
    <row r="59" spans="1:20" ht="17.100000000000001" customHeight="1" x14ac:dyDescent="0.15">
      <c r="A59" s="654"/>
      <c r="B59" s="688"/>
      <c r="C59" s="658"/>
      <c r="D59" s="666"/>
      <c r="E59" s="438"/>
      <c r="F59" s="692"/>
      <c r="G59" s="664"/>
      <c r="H59" s="18"/>
      <c r="I59" s="18"/>
      <c r="J59" s="18"/>
      <c r="K59" s="18"/>
      <c r="L59" s="18"/>
      <c r="M59" s="18"/>
      <c r="N59" s="813"/>
      <c r="O59" s="953"/>
      <c r="P59" s="949"/>
      <c r="Q59" s="949"/>
      <c r="R59" s="949"/>
      <c r="S59" s="949"/>
      <c r="T59" s="951"/>
    </row>
    <row r="60" spans="1:20" ht="17.100000000000001" customHeight="1" x14ac:dyDescent="0.15">
      <c r="A60" s="693"/>
      <c r="B60" s="688" t="s">
        <v>21</v>
      </c>
      <c r="C60" s="657"/>
      <c r="D60" s="665"/>
      <c r="E60" s="437"/>
      <c r="F60" s="661"/>
      <c r="G60" s="663"/>
      <c r="H60" s="15"/>
      <c r="I60" s="15"/>
      <c r="J60" s="15"/>
      <c r="K60" s="15"/>
      <c r="L60" s="15"/>
      <c r="M60" s="15"/>
      <c r="N60" s="812"/>
      <c r="O60" s="819"/>
      <c r="P60" s="821"/>
      <c r="Q60" s="821"/>
      <c r="R60" s="821"/>
      <c r="S60" s="821"/>
      <c r="T60" s="822"/>
    </row>
    <row r="61" spans="1:20" ht="17.100000000000001" customHeight="1" x14ac:dyDescent="0.15">
      <c r="A61" s="654"/>
      <c r="B61" s="688"/>
      <c r="C61" s="658"/>
      <c r="D61" s="666"/>
      <c r="E61" s="438"/>
      <c r="F61" s="692"/>
      <c r="G61" s="664"/>
      <c r="H61" s="19"/>
      <c r="I61" s="19"/>
      <c r="J61" s="19"/>
      <c r="K61" s="19"/>
      <c r="L61" s="19"/>
      <c r="M61" s="19"/>
      <c r="N61" s="813"/>
      <c r="O61" s="953"/>
      <c r="P61" s="949"/>
      <c r="Q61" s="949"/>
      <c r="R61" s="949"/>
      <c r="S61" s="949"/>
      <c r="T61" s="951"/>
    </row>
    <row r="62" spans="1:20" ht="17.100000000000001" customHeight="1" x14ac:dyDescent="0.15">
      <c r="A62" s="653"/>
      <c r="B62" s="688" t="s">
        <v>22</v>
      </c>
      <c r="C62" s="657"/>
      <c r="D62" s="665"/>
      <c r="E62" s="437"/>
      <c r="F62" s="661"/>
      <c r="G62" s="663"/>
      <c r="H62" s="15"/>
      <c r="I62" s="15"/>
      <c r="J62" s="15"/>
      <c r="K62" s="15"/>
      <c r="L62" s="15"/>
      <c r="M62" s="15"/>
      <c r="N62" s="812"/>
      <c r="O62" s="953"/>
      <c r="P62" s="949"/>
      <c r="Q62" s="949"/>
      <c r="R62" s="949"/>
      <c r="S62" s="949"/>
      <c r="T62" s="951"/>
    </row>
    <row r="63" spans="1:20" ht="17.100000000000001" customHeight="1" x14ac:dyDescent="0.15">
      <c r="A63" s="654"/>
      <c r="B63" s="688"/>
      <c r="C63" s="658"/>
      <c r="D63" s="666"/>
      <c r="E63" s="438"/>
      <c r="F63" s="692"/>
      <c r="G63" s="664"/>
      <c r="H63" s="19"/>
      <c r="I63" s="19"/>
      <c r="J63" s="19"/>
      <c r="K63" s="19"/>
      <c r="L63" s="19"/>
      <c r="M63" s="19"/>
      <c r="N63" s="813"/>
      <c r="O63" s="953"/>
      <c r="P63" s="949"/>
      <c r="Q63" s="949"/>
      <c r="R63" s="949"/>
      <c r="S63" s="949"/>
      <c r="T63" s="951"/>
    </row>
    <row r="64" spans="1:20" ht="17.100000000000001" customHeight="1" x14ac:dyDescent="0.15">
      <c r="A64" s="693"/>
      <c r="B64" s="688" t="s">
        <v>23</v>
      </c>
      <c r="C64" s="657"/>
      <c r="D64" s="665"/>
      <c r="E64" s="437"/>
      <c r="F64" s="661"/>
      <c r="G64" s="663"/>
      <c r="H64" s="15"/>
      <c r="I64" s="15"/>
      <c r="J64" s="15"/>
      <c r="K64" s="15"/>
      <c r="L64" s="15"/>
      <c r="M64" s="15"/>
      <c r="N64" s="812"/>
      <c r="O64" s="953"/>
      <c r="P64" s="949"/>
      <c r="Q64" s="949"/>
      <c r="R64" s="949"/>
      <c r="S64" s="949"/>
      <c r="T64" s="951"/>
    </row>
    <row r="65" spans="1:20" ht="17.100000000000001" customHeight="1" x14ac:dyDescent="0.15">
      <c r="A65" s="654"/>
      <c r="B65" s="688"/>
      <c r="C65" s="658"/>
      <c r="D65" s="666"/>
      <c r="E65" s="438"/>
      <c r="F65" s="692"/>
      <c r="G65" s="664"/>
      <c r="H65" s="16"/>
      <c r="I65" s="16"/>
      <c r="J65" s="16"/>
      <c r="K65" s="16"/>
      <c r="L65" s="16"/>
      <c r="M65" s="16"/>
      <c r="N65" s="813"/>
      <c r="O65" s="953"/>
      <c r="P65" s="949"/>
      <c r="Q65" s="949"/>
      <c r="R65" s="949"/>
      <c r="S65" s="949"/>
      <c r="T65" s="951"/>
    </row>
    <row r="66" spans="1:20" ht="17.100000000000001" customHeight="1" x14ac:dyDescent="0.15">
      <c r="A66" s="636"/>
      <c r="B66" s="667" t="s">
        <v>16</v>
      </c>
      <c r="C66" s="640"/>
      <c r="D66" s="647"/>
      <c r="E66" s="429"/>
      <c r="F66" s="671"/>
      <c r="G66" s="646"/>
      <c r="H66" s="13"/>
      <c r="I66" s="13"/>
      <c r="J66" s="13"/>
      <c r="K66" s="13"/>
      <c r="L66" s="13"/>
      <c r="M66" s="13"/>
      <c r="N66" s="794"/>
      <c r="O66" s="944"/>
      <c r="P66" s="942"/>
      <c r="Q66" s="942"/>
      <c r="R66" s="942"/>
      <c r="S66" s="942"/>
      <c r="T66" s="943"/>
    </row>
    <row r="67" spans="1:20" ht="17.100000000000001" customHeight="1" x14ac:dyDescent="0.15">
      <c r="A67" s="637"/>
      <c r="B67" s="667"/>
      <c r="C67" s="641"/>
      <c r="D67" s="635"/>
      <c r="E67" s="430"/>
      <c r="F67" s="672"/>
      <c r="G67" s="633"/>
      <c r="H67" s="162"/>
      <c r="I67" s="162"/>
      <c r="J67" s="162"/>
      <c r="K67" s="162"/>
      <c r="L67" s="162"/>
      <c r="M67" s="162"/>
      <c r="N67" s="795"/>
      <c r="O67" s="944"/>
      <c r="P67" s="942"/>
      <c r="Q67" s="942"/>
      <c r="R67" s="942"/>
      <c r="S67" s="942"/>
      <c r="T67" s="943"/>
    </row>
    <row r="68" spans="1:20" ht="17.100000000000001" customHeight="1" x14ac:dyDescent="0.15">
      <c r="A68" s="683"/>
      <c r="B68" s="638" t="s">
        <v>17</v>
      </c>
      <c r="C68" s="640"/>
      <c r="D68" s="647"/>
      <c r="E68" s="429"/>
      <c r="F68" s="671"/>
      <c r="G68" s="646"/>
      <c r="H68" s="13"/>
      <c r="I68" s="13"/>
      <c r="J68" s="13"/>
      <c r="K68" s="13"/>
      <c r="L68" s="13"/>
      <c r="M68" s="13"/>
      <c r="N68" s="794"/>
      <c r="O68" s="944"/>
      <c r="P68" s="942"/>
      <c r="Q68" s="942"/>
      <c r="R68" s="942"/>
      <c r="S68" s="942"/>
      <c r="T68" s="943"/>
    </row>
    <row r="69" spans="1:20" ht="17.100000000000001" customHeight="1" thickBot="1" x14ac:dyDescent="0.2">
      <c r="A69" s="637"/>
      <c r="B69" s="682"/>
      <c r="C69" s="641"/>
      <c r="D69" s="635"/>
      <c r="E69" s="430"/>
      <c r="F69" s="684"/>
      <c r="G69" s="633"/>
      <c r="H69" s="14"/>
      <c r="I69" s="14"/>
      <c r="J69" s="14"/>
      <c r="K69" s="14"/>
      <c r="L69" s="14"/>
      <c r="M69" s="14"/>
      <c r="N69" s="795"/>
      <c r="O69" s="944"/>
      <c r="P69" s="942"/>
      <c r="Q69" s="942"/>
      <c r="R69" s="942"/>
      <c r="S69" s="942"/>
      <c r="T69" s="943"/>
    </row>
    <row r="70" spans="1:20" ht="17.100000000000001" customHeight="1" x14ac:dyDescent="0.15">
      <c r="A70" s="673"/>
      <c r="B70" s="674"/>
      <c r="C70" s="415" t="s">
        <v>38</v>
      </c>
      <c r="D70" s="674"/>
      <c r="E70" s="415" t="s">
        <v>39</v>
      </c>
      <c r="F70" s="695"/>
      <c r="G70" s="20" t="s">
        <v>24</v>
      </c>
      <c r="H70" s="21">
        <f t="shared" ref="H70:M71" si="12">SUM(H56,H58,H60,H62,H64,H66,H68)</f>
        <v>0</v>
      </c>
      <c r="I70" s="21">
        <f t="shared" si="12"/>
        <v>0</v>
      </c>
      <c r="J70" s="21">
        <f t="shared" si="12"/>
        <v>0</v>
      </c>
      <c r="K70" s="21">
        <f t="shared" si="12"/>
        <v>0</v>
      </c>
      <c r="L70" s="21">
        <f t="shared" si="12"/>
        <v>0</v>
      </c>
      <c r="M70" s="21">
        <f t="shared" si="12"/>
        <v>0</v>
      </c>
      <c r="N70" s="2"/>
      <c r="O70" s="179"/>
      <c r="P70" s="180"/>
      <c r="Q70" s="180"/>
      <c r="R70" s="180"/>
      <c r="S70" s="180"/>
      <c r="T70" s="181"/>
    </row>
    <row r="71" spans="1:20" ht="17.100000000000001" customHeight="1" x14ac:dyDescent="0.15">
      <c r="A71" s="675"/>
      <c r="B71" s="676"/>
      <c r="C71" s="416"/>
      <c r="D71" s="676"/>
      <c r="E71" s="416"/>
      <c r="F71" s="696"/>
      <c r="G71" s="22" t="s">
        <v>25</v>
      </c>
      <c r="H71" s="23">
        <f t="shared" si="12"/>
        <v>0</v>
      </c>
      <c r="I71" s="23">
        <f t="shared" si="12"/>
        <v>0</v>
      </c>
      <c r="J71" s="23">
        <f t="shared" si="12"/>
        <v>0</v>
      </c>
      <c r="K71" s="23">
        <f t="shared" si="12"/>
        <v>0</v>
      </c>
      <c r="L71" s="23">
        <f t="shared" si="12"/>
        <v>0</v>
      </c>
      <c r="M71" s="23">
        <f t="shared" si="12"/>
        <v>0</v>
      </c>
      <c r="N71" s="3"/>
      <c r="O71" s="182"/>
      <c r="P71" s="183"/>
      <c r="Q71" s="183"/>
      <c r="R71" s="183"/>
      <c r="S71" s="183"/>
      <c r="T71" s="184"/>
    </row>
    <row r="72" spans="1:20" ht="17.100000000000001" customHeight="1" thickBot="1" x14ac:dyDescent="0.2">
      <c r="A72" s="677"/>
      <c r="B72" s="678"/>
      <c r="C72" s="417"/>
      <c r="D72" s="678"/>
      <c r="E72" s="417"/>
      <c r="F72" s="697"/>
      <c r="G72" s="24" t="s">
        <v>26</v>
      </c>
      <c r="H72" s="25">
        <f t="shared" ref="H72:M72" si="13">SUM(H56:H69)</f>
        <v>0</v>
      </c>
      <c r="I72" s="25">
        <f t="shared" si="13"/>
        <v>0</v>
      </c>
      <c r="J72" s="25">
        <f t="shared" si="13"/>
        <v>0</v>
      </c>
      <c r="K72" s="25">
        <f t="shared" si="13"/>
        <v>0</v>
      </c>
      <c r="L72" s="25">
        <f t="shared" si="13"/>
        <v>0</v>
      </c>
      <c r="M72" s="25">
        <f t="shared" si="13"/>
        <v>0</v>
      </c>
      <c r="N72" s="4"/>
      <c r="O72" s="185">
        <f>SUM(O56:O69)</f>
        <v>0</v>
      </c>
      <c r="P72" s="186">
        <f t="shared" ref="P72:T72" si="14">SUM(P56:P69)</f>
        <v>0</v>
      </c>
      <c r="Q72" s="186">
        <f t="shared" si="14"/>
        <v>0</v>
      </c>
      <c r="R72" s="186">
        <f t="shared" si="14"/>
        <v>0</v>
      </c>
      <c r="S72" s="186">
        <f t="shared" si="14"/>
        <v>0</v>
      </c>
      <c r="T72" s="187">
        <f t="shared" si="14"/>
        <v>0</v>
      </c>
    </row>
    <row r="73" spans="1:20" ht="17.100000000000001" customHeight="1" x14ac:dyDescent="0.15">
      <c r="A73" s="693"/>
      <c r="B73" s="656" t="s">
        <v>18</v>
      </c>
      <c r="C73" s="689" t="s">
        <v>19</v>
      </c>
      <c r="D73" s="849"/>
      <c r="E73" s="474"/>
      <c r="F73" s="694"/>
      <c r="G73" s="686"/>
      <c r="H73" s="26"/>
      <c r="I73" s="26"/>
      <c r="J73" s="26"/>
      <c r="K73" s="26"/>
      <c r="L73" s="26"/>
      <c r="M73" s="26"/>
      <c r="N73" s="815"/>
      <c r="O73" s="953"/>
      <c r="P73" s="949"/>
      <c r="Q73" s="949"/>
      <c r="R73" s="949"/>
      <c r="S73" s="949"/>
      <c r="T73" s="951"/>
    </row>
    <row r="74" spans="1:20" ht="17.100000000000001" customHeight="1" x14ac:dyDescent="0.15">
      <c r="A74" s="654"/>
      <c r="B74" s="688"/>
      <c r="C74" s="658"/>
      <c r="D74" s="666"/>
      <c r="E74" s="438"/>
      <c r="F74" s="692"/>
      <c r="G74" s="664"/>
      <c r="H74" s="16"/>
      <c r="I74" s="16"/>
      <c r="J74" s="16"/>
      <c r="K74" s="16"/>
      <c r="L74" s="16"/>
      <c r="M74" s="16"/>
      <c r="N74" s="813"/>
      <c r="O74" s="953"/>
      <c r="P74" s="949"/>
      <c r="Q74" s="949"/>
      <c r="R74" s="949"/>
      <c r="S74" s="949"/>
      <c r="T74" s="951"/>
    </row>
    <row r="75" spans="1:20" ht="17.100000000000001" customHeight="1" x14ac:dyDescent="0.15">
      <c r="A75" s="653"/>
      <c r="B75" s="688" t="s">
        <v>20</v>
      </c>
      <c r="C75" s="657"/>
      <c r="D75" s="665"/>
      <c r="E75" s="437"/>
      <c r="F75" s="661"/>
      <c r="G75" s="663"/>
      <c r="H75" s="17"/>
      <c r="I75" s="17"/>
      <c r="J75" s="17"/>
      <c r="K75" s="17"/>
      <c r="L75" s="17"/>
      <c r="M75" s="17"/>
      <c r="N75" s="812"/>
      <c r="O75" s="953"/>
      <c r="P75" s="949"/>
      <c r="Q75" s="949"/>
      <c r="R75" s="949"/>
      <c r="S75" s="949"/>
      <c r="T75" s="951"/>
    </row>
    <row r="76" spans="1:20" ht="17.100000000000001" customHeight="1" x14ac:dyDescent="0.15">
      <c r="A76" s="654"/>
      <c r="B76" s="688"/>
      <c r="C76" s="658"/>
      <c r="D76" s="666"/>
      <c r="E76" s="438"/>
      <c r="F76" s="692"/>
      <c r="G76" s="664"/>
      <c r="H76" s="18"/>
      <c r="I76" s="18"/>
      <c r="J76" s="18"/>
      <c r="K76" s="18"/>
      <c r="L76" s="18"/>
      <c r="M76" s="18"/>
      <c r="N76" s="813"/>
      <c r="O76" s="953"/>
      <c r="P76" s="949"/>
      <c r="Q76" s="949"/>
      <c r="R76" s="949"/>
      <c r="S76" s="949"/>
      <c r="T76" s="951"/>
    </row>
    <row r="77" spans="1:20" ht="17.100000000000001" customHeight="1" x14ac:dyDescent="0.15">
      <c r="A77" s="693"/>
      <c r="B77" s="688" t="s">
        <v>21</v>
      </c>
      <c r="C77" s="657"/>
      <c r="D77" s="665"/>
      <c r="E77" s="437"/>
      <c r="F77" s="661"/>
      <c r="G77" s="663"/>
      <c r="H77" s="15"/>
      <c r="I77" s="15"/>
      <c r="J77" s="15"/>
      <c r="K77" s="15"/>
      <c r="L77" s="15"/>
      <c r="M77" s="15"/>
      <c r="N77" s="812"/>
      <c r="O77" s="819"/>
      <c r="P77" s="821"/>
      <c r="Q77" s="821"/>
      <c r="R77" s="821"/>
      <c r="S77" s="821"/>
      <c r="T77" s="822"/>
    </row>
    <row r="78" spans="1:20" ht="13.5" x14ac:dyDescent="0.15">
      <c r="A78" s="654"/>
      <c r="B78" s="688"/>
      <c r="C78" s="658"/>
      <c r="D78" s="666"/>
      <c r="E78" s="438"/>
      <c r="F78" s="692"/>
      <c r="G78" s="664"/>
      <c r="H78" s="19"/>
      <c r="I78" s="19"/>
      <c r="J78" s="19"/>
      <c r="K78" s="19"/>
      <c r="L78" s="19"/>
      <c r="M78" s="19"/>
      <c r="N78" s="813"/>
      <c r="O78" s="953"/>
      <c r="P78" s="949"/>
      <c r="Q78" s="949"/>
      <c r="R78" s="949"/>
      <c r="S78" s="949"/>
      <c r="T78" s="951"/>
    </row>
    <row r="79" spans="1:20" ht="13.5" x14ac:dyDescent="0.15">
      <c r="A79" s="653"/>
      <c r="B79" s="688" t="s">
        <v>22</v>
      </c>
      <c r="C79" s="657"/>
      <c r="D79" s="665"/>
      <c r="E79" s="437"/>
      <c r="F79" s="661"/>
      <c r="G79" s="663"/>
      <c r="H79" s="15"/>
      <c r="I79" s="15"/>
      <c r="J79" s="15"/>
      <c r="K79" s="15"/>
      <c r="L79" s="15"/>
      <c r="M79" s="15"/>
      <c r="N79" s="812"/>
      <c r="O79" s="953"/>
      <c r="P79" s="949"/>
      <c r="Q79" s="949"/>
      <c r="R79" s="949"/>
      <c r="S79" s="949"/>
      <c r="T79" s="951"/>
    </row>
    <row r="80" spans="1:20" ht="13.5" x14ac:dyDescent="0.15">
      <c r="A80" s="654"/>
      <c r="B80" s="688"/>
      <c r="C80" s="658"/>
      <c r="D80" s="666"/>
      <c r="E80" s="438"/>
      <c r="F80" s="692"/>
      <c r="G80" s="664"/>
      <c r="H80" s="19"/>
      <c r="I80" s="19"/>
      <c r="J80" s="19"/>
      <c r="K80" s="19"/>
      <c r="L80" s="19"/>
      <c r="M80" s="19"/>
      <c r="N80" s="813"/>
      <c r="O80" s="953"/>
      <c r="P80" s="949"/>
      <c r="Q80" s="949"/>
      <c r="R80" s="949"/>
      <c r="S80" s="949"/>
      <c r="T80" s="951"/>
    </row>
    <row r="81" spans="1:20" ht="13.5" x14ac:dyDescent="0.15">
      <c r="A81" s="693"/>
      <c r="B81" s="688" t="s">
        <v>23</v>
      </c>
      <c r="C81" s="657"/>
      <c r="D81" s="665"/>
      <c r="E81" s="437"/>
      <c r="F81" s="661"/>
      <c r="G81" s="663"/>
      <c r="H81" s="15"/>
      <c r="I81" s="15"/>
      <c r="J81" s="15"/>
      <c r="K81" s="15"/>
      <c r="L81" s="15"/>
      <c r="M81" s="15"/>
      <c r="N81" s="812"/>
      <c r="O81" s="953"/>
      <c r="P81" s="949"/>
      <c r="Q81" s="949"/>
      <c r="R81" s="949"/>
      <c r="S81" s="949"/>
      <c r="T81" s="951"/>
    </row>
    <row r="82" spans="1:20" ht="13.5" x14ac:dyDescent="0.15">
      <c r="A82" s="654"/>
      <c r="B82" s="688"/>
      <c r="C82" s="658"/>
      <c r="D82" s="666"/>
      <c r="E82" s="438"/>
      <c r="F82" s="692"/>
      <c r="G82" s="664"/>
      <c r="H82" s="16"/>
      <c r="I82" s="16"/>
      <c r="J82" s="16"/>
      <c r="K82" s="16"/>
      <c r="L82" s="16"/>
      <c r="M82" s="16"/>
      <c r="N82" s="813"/>
      <c r="O82" s="953"/>
      <c r="P82" s="949"/>
      <c r="Q82" s="949"/>
      <c r="R82" s="949"/>
      <c r="S82" s="949"/>
      <c r="T82" s="951"/>
    </row>
    <row r="83" spans="1:20" ht="13.5" x14ac:dyDescent="0.15">
      <c r="A83" s="636"/>
      <c r="B83" s="667" t="s">
        <v>16</v>
      </c>
      <c r="C83" s="640"/>
      <c r="D83" s="647"/>
      <c r="E83" s="429"/>
      <c r="F83" s="671"/>
      <c r="G83" s="646"/>
      <c r="H83" s="13"/>
      <c r="I83" s="13"/>
      <c r="J83" s="13"/>
      <c r="K83" s="13"/>
      <c r="L83" s="13"/>
      <c r="M83" s="13"/>
      <c r="N83" s="794"/>
      <c r="O83" s="944"/>
      <c r="P83" s="942"/>
      <c r="Q83" s="942"/>
      <c r="R83" s="942"/>
      <c r="S83" s="942"/>
      <c r="T83" s="943"/>
    </row>
    <row r="84" spans="1:20" ht="13.5" x14ac:dyDescent="0.15">
      <c r="A84" s="637"/>
      <c r="B84" s="667"/>
      <c r="C84" s="641"/>
      <c r="D84" s="635"/>
      <c r="E84" s="430"/>
      <c r="F84" s="672"/>
      <c r="G84" s="633"/>
      <c r="H84" s="162"/>
      <c r="I84" s="162"/>
      <c r="J84" s="162"/>
      <c r="K84" s="162"/>
      <c r="L84" s="162"/>
      <c r="M84" s="162"/>
      <c r="N84" s="795"/>
      <c r="O84" s="944"/>
      <c r="P84" s="942"/>
      <c r="Q84" s="942"/>
      <c r="R84" s="942"/>
      <c r="S84" s="942"/>
      <c r="T84" s="943"/>
    </row>
    <row r="85" spans="1:20" ht="13.5" x14ac:dyDescent="0.15">
      <c r="A85" s="683"/>
      <c r="B85" s="638" t="s">
        <v>17</v>
      </c>
      <c r="C85" s="640"/>
      <c r="D85" s="647"/>
      <c r="E85" s="429"/>
      <c r="F85" s="671"/>
      <c r="G85" s="646"/>
      <c r="H85" s="13"/>
      <c r="I85" s="13"/>
      <c r="J85" s="13"/>
      <c r="K85" s="13"/>
      <c r="L85" s="13"/>
      <c r="M85" s="13"/>
      <c r="N85" s="794"/>
      <c r="O85" s="944"/>
      <c r="P85" s="942"/>
      <c r="Q85" s="942"/>
      <c r="R85" s="942"/>
      <c r="S85" s="942"/>
      <c r="T85" s="943"/>
    </row>
    <row r="86" spans="1:20" thickBot="1" x14ac:dyDescent="0.2">
      <c r="A86" s="637"/>
      <c r="B86" s="682"/>
      <c r="C86" s="641"/>
      <c r="D86" s="635"/>
      <c r="E86" s="430"/>
      <c r="F86" s="684"/>
      <c r="G86" s="633"/>
      <c r="H86" s="14"/>
      <c r="I86" s="14"/>
      <c r="J86" s="14"/>
      <c r="K86" s="14"/>
      <c r="L86" s="14"/>
      <c r="M86" s="14"/>
      <c r="N86" s="795"/>
      <c r="O86" s="944"/>
      <c r="P86" s="942"/>
      <c r="Q86" s="942"/>
      <c r="R86" s="942"/>
      <c r="S86" s="942"/>
      <c r="T86" s="943"/>
    </row>
    <row r="87" spans="1:20" ht="13.5" x14ac:dyDescent="0.15">
      <c r="A87" s="673"/>
      <c r="B87" s="674"/>
      <c r="C87" s="415" t="s">
        <v>38</v>
      </c>
      <c r="D87" s="674"/>
      <c r="E87" s="415" t="s">
        <v>39</v>
      </c>
      <c r="F87" s="695"/>
      <c r="G87" s="20" t="s">
        <v>24</v>
      </c>
      <c r="H87" s="21">
        <f t="shared" ref="H87:M88" si="15">SUM(H73,H75,H77,H79,H81,H83,H85)</f>
        <v>0</v>
      </c>
      <c r="I87" s="21">
        <f t="shared" si="15"/>
        <v>0</v>
      </c>
      <c r="J87" s="21">
        <f t="shared" si="15"/>
        <v>0</v>
      </c>
      <c r="K87" s="21">
        <f t="shared" si="15"/>
        <v>0</v>
      </c>
      <c r="L87" s="21">
        <f t="shared" si="15"/>
        <v>0</v>
      </c>
      <c r="M87" s="21">
        <f t="shared" si="15"/>
        <v>0</v>
      </c>
      <c r="N87" s="2"/>
      <c r="O87" s="179"/>
      <c r="P87" s="180"/>
      <c r="Q87" s="180"/>
      <c r="R87" s="180"/>
      <c r="S87" s="180"/>
      <c r="T87" s="181"/>
    </row>
    <row r="88" spans="1:20" ht="13.5" x14ac:dyDescent="0.15">
      <c r="A88" s="675"/>
      <c r="B88" s="676"/>
      <c r="C88" s="416"/>
      <c r="D88" s="676"/>
      <c r="E88" s="416"/>
      <c r="F88" s="696"/>
      <c r="G88" s="22" t="s">
        <v>25</v>
      </c>
      <c r="H88" s="23">
        <f t="shared" si="15"/>
        <v>0</v>
      </c>
      <c r="I88" s="23">
        <f t="shared" si="15"/>
        <v>0</v>
      </c>
      <c r="J88" s="23">
        <f t="shared" si="15"/>
        <v>0</v>
      </c>
      <c r="K88" s="23">
        <f t="shared" si="15"/>
        <v>0</v>
      </c>
      <c r="L88" s="23">
        <f t="shared" si="15"/>
        <v>0</v>
      </c>
      <c r="M88" s="23">
        <f t="shared" si="15"/>
        <v>0</v>
      </c>
      <c r="N88" s="3"/>
      <c r="O88" s="182"/>
      <c r="P88" s="183"/>
      <c r="Q88" s="183"/>
      <c r="R88" s="183"/>
      <c r="S88" s="183"/>
      <c r="T88" s="184"/>
    </row>
    <row r="89" spans="1:20" thickBot="1" x14ac:dyDescent="0.2">
      <c r="A89" s="677"/>
      <c r="B89" s="678"/>
      <c r="C89" s="417"/>
      <c r="D89" s="678"/>
      <c r="E89" s="417"/>
      <c r="F89" s="697"/>
      <c r="G89" s="24" t="s">
        <v>26</v>
      </c>
      <c r="H89" s="25">
        <f t="shared" ref="H89:M89" si="16">SUM(H73:H86)</f>
        <v>0</v>
      </c>
      <c r="I89" s="25">
        <f t="shared" si="16"/>
        <v>0</v>
      </c>
      <c r="J89" s="25">
        <f t="shared" si="16"/>
        <v>0</v>
      </c>
      <c r="K89" s="25">
        <f t="shared" si="16"/>
        <v>0</v>
      </c>
      <c r="L89" s="25">
        <f t="shared" si="16"/>
        <v>0</v>
      </c>
      <c r="M89" s="25">
        <f t="shared" si="16"/>
        <v>0</v>
      </c>
      <c r="N89" s="4"/>
      <c r="O89" s="185">
        <f>SUM(O73:O86)</f>
        <v>0</v>
      </c>
      <c r="P89" s="186">
        <f t="shared" ref="P89:T89" si="17">SUM(P73:P86)</f>
        <v>0</v>
      </c>
      <c r="Q89" s="186">
        <f t="shared" si="17"/>
        <v>0</v>
      </c>
      <c r="R89" s="186">
        <f t="shared" si="17"/>
        <v>0</v>
      </c>
      <c r="S89" s="186">
        <f t="shared" si="17"/>
        <v>0</v>
      </c>
      <c r="T89" s="187">
        <f t="shared" si="17"/>
        <v>0</v>
      </c>
    </row>
    <row r="90" spans="1:20" ht="13.5" x14ac:dyDescent="0.15">
      <c r="A90" s="700" t="s">
        <v>27</v>
      </c>
      <c r="B90" s="701"/>
      <c r="C90" s="701"/>
      <c r="D90" s="701"/>
      <c r="E90" s="742"/>
      <c r="F90" s="702" t="s">
        <v>28</v>
      </c>
      <c r="G90" s="703"/>
      <c r="H90" s="27">
        <f>SUM(H19,H36,H53,H70,H87)</f>
        <v>0</v>
      </c>
      <c r="I90" s="27">
        <f t="shared" ref="I90:M90" si="18">SUM(I19,I36,I53,I70,I87)</f>
        <v>0</v>
      </c>
      <c r="J90" s="27">
        <f t="shared" si="18"/>
        <v>0</v>
      </c>
      <c r="K90" s="27">
        <f t="shared" si="18"/>
        <v>0</v>
      </c>
      <c r="L90" s="27">
        <f t="shared" si="18"/>
        <v>0</v>
      </c>
      <c r="M90" s="27">
        <f t="shared" si="18"/>
        <v>0</v>
      </c>
      <c r="N90" s="169"/>
      <c r="O90" s="179"/>
      <c r="P90" s="174"/>
      <c r="Q90" s="174"/>
      <c r="R90" s="174"/>
      <c r="S90" s="174"/>
      <c r="T90" s="175"/>
    </row>
    <row r="91" spans="1:20" ht="13.5" x14ac:dyDescent="0.15">
      <c r="A91" s="59" t="s">
        <v>29</v>
      </c>
      <c r="B91" s="704"/>
      <c r="C91" s="704"/>
      <c r="D91" s="704"/>
      <c r="E91" s="735"/>
      <c r="F91" s="705" t="s">
        <v>30</v>
      </c>
      <c r="G91" s="704"/>
      <c r="H91" s="29">
        <f>SUM(H20,H37,H54,H71,H88)</f>
        <v>0</v>
      </c>
      <c r="I91" s="29">
        <f t="shared" ref="I91:M91" si="19">SUM(I20,I37,I54,I71,I88)</f>
        <v>0</v>
      </c>
      <c r="J91" s="29">
        <f t="shared" si="19"/>
        <v>0</v>
      </c>
      <c r="K91" s="29">
        <f t="shared" si="19"/>
        <v>0</v>
      </c>
      <c r="L91" s="29">
        <f t="shared" si="19"/>
        <v>0</v>
      </c>
      <c r="M91" s="29">
        <f t="shared" si="19"/>
        <v>0</v>
      </c>
      <c r="N91" s="164"/>
      <c r="O91" s="182"/>
      <c r="P91" s="177"/>
      <c r="Q91" s="177"/>
      <c r="R91" s="177"/>
      <c r="S91" s="177"/>
      <c r="T91" s="178"/>
    </row>
    <row r="92" spans="1:20" thickBot="1" x14ac:dyDescent="0.2">
      <c r="A92" s="59" t="s">
        <v>31</v>
      </c>
      <c r="B92" s="704"/>
      <c r="C92" s="704"/>
      <c r="D92" s="704"/>
      <c r="E92" s="735"/>
      <c r="F92" s="706" t="s">
        <v>32</v>
      </c>
      <c r="G92" s="707"/>
      <c r="H92" s="31">
        <f>SUM(H90:H91)</f>
        <v>0</v>
      </c>
      <c r="I92" s="31">
        <f t="shared" ref="I92:M92" si="20">SUM(I90:I91)</f>
        <v>0</v>
      </c>
      <c r="J92" s="31">
        <f t="shared" si="20"/>
        <v>0</v>
      </c>
      <c r="K92" s="31">
        <f t="shared" si="20"/>
        <v>0</v>
      </c>
      <c r="L92" s="31">
        <f t="shared" si="20"/>
        <v>0</v>
      </c>
      <c r="M92" s="31">
        <f t="shared" si="20"/>
        <v>0</v>
      </c>
      <c r="N92" s="165"/>
      <c r="O92" s="192">
        <f>SUM(O21,O38,O55,O72,O89)</f>
        <v>0</v>
      </c>
      <c r="P92" s="186">
        <f t="shared" ref="P92:T92" si="21">SUM(P21,P38,P55,P72,P89)</f>
        <v>0</v>
      </c>
      <c r="Q92" s="186">
        <f t="shared" si="21"/>
        <v>0</v>
      </c>
      <c r="R92" s="186">
        <f t="shared" si="21"/>
        <v>0</v>
      </c>
      <c r="S92" s="186">
        <f t="shared" si="21"/>
        <v>0</v>
      </c>
      <c r="T92" s="195">
        <f t="shared" si="21"/>
        <v>0</v>
      </c>
    </row>
    <row r="93" spans="1:20" ht="13.5" x14ac:dyDescent="0.15">
      <c r="A93" s="59" t="s">
        <v>33</v>
      </c>
      <c r="B93" s="704"/>
      <c r="C93" s="704"/>
      <c r="D93" s="704"/>
      <c r="E93" s="735"/>
      <c r="F93" s="714" t="s">
        <v>34</v>
      </c>
      <c r="G93" s="715"/>
      <c r="H93" s="159" t="e">
        <f>SUM(H90,#REF!)</f>
        <v>#REF!</v>
      </c>
      <c r="I93" s="159" t="e">
        <f>SUM(I90,#REF!)</f>
        <v>#REF!</v>
      </c>
      <c r="J93" s="159" t="e">
        <f>SUM(J90,#REF!)</f>
        <v>#REF!</v>
      </c>
      <c r="K93" s="159" t="e">
        <f>SUM(K90,#REF!)</f>
        <v>#REF!</v>
      </c>
      <c r="L93" s="159" t="e">
        <f>SUM(L90,#REF!)</f>
        <v>#REF!</v>
      </c>
      <c r="M93" s="159" t="e">
        <f>SUM(M90,#REF!)</f>
        <v>#REF!</v>
      </c>
      <c r="N93" s="160"/>
      <c r="O93" s="193"/>
      <c r="P93" s="191"/>
      <c r="Q93" s="191"/>
      <c r="R93" s="191"/>
      <c r="S93" s="191"/>
      <c r="T93" s="194"/>
    </row>
    <row r="94" spans="1:20" ht="13.5" x14ac:dyDescent="0.15">
      <c r="A94" s="59"/>
      <c r="B94" s="716"/>
      <c r="C94" s="717"/>
      <c r="D94" s="717"/>
      <c r="E94" s="717"/>
      <c r="F94" s="719" t="s">
        <v>35</v>
      </c>
      <c r="G94" s="720"/>
      <c r="H94" s="29" t="e">
        <f>SUM(H91,#REF!)</f>
        <v>#REF!</v>
      </c>
      <c r="I94" s="29" t="e">
        <f>SUM(I91,#REF!)</f>
        <v>#REF!</v>
      </c>
      <c r="J94" s="29" t="e">
        <f>SUM(J91,#REF!)</f>
        <v>#REF!</v>
      </c>
      <c r="K94" s="29" t="e">
        <f>SUM(K91,#REF!)</f>
        <v>#REF!</v>
      </c>
      <c r="L94" s="29" t="e">
        <f>SUM(L91,#REF!)</f>
        <v>#REF!</v>
      </c>
      <c r="M94" s="29" t="e">
        <f>SUM(M91,#REF!)</f>
        <v>#REF!</v>
      </c>
      <c r="N94" s="32"/>
      <c r="O94" s="176"/>
      <c r="P94" s="177"/>
      <c r="Q94" s="177"/>
      <c r="R94" s="177"/>
      <c r="S94" s="177"/>
      <c r="T94" s="178"/>
    </row>
    <row r="95" spans="1:20" thickBot="1" x14ac:dyDescent="0.2">
      <c r="A95" s="5"/>
      <c r="B95" s="721"/>
      <c r="C95" s="722"/>
      <c r="D95" s="722"/>
      <c r="E95" s="722"/>
      <c r="F95" s="724" t="s">
        <v>36</v>
      </c>
      <c r="G95" s="725"/>
      <c r="H95" s="33" t="e">
        <f>SUM(H92,#REF!)</f>
        <v>#REF!</v>
      </c>
      <c r="I95" s="33" t="e">
        <f>SUM(I92,#REF!)</f>
        <v>#REF!</v>
      </c>
      <c r="J95" s="33" t="e">
        <f>SUM(J92,#REF!)</f>
        <v>#REF!</v>
      </c>
      <c r="K95" s="33" t="e">
        <f>SUM(K92,#REF!)</f>
        <v>#REF!</v>
      </c>
      <c r="L95" s="33" t="e">
        <f>SUM(L92,#REF!)</f>
        <v>#REF!</v>
      </c>
      <c r="M95" s="33" t="e">
        <f>SUM(M92,#REF!)</f>
        <v>#REF!</v>
      </c>
      <c r="N95" s="34"/>
      <c r="O95" s="188"/>
      <c r="P95" s="189"/>
      <c r="Q95" s="189"/>
      <c r="R95" s="189"/>
      <c r="S95" s="189"/>
      <c r="T95" s="190"/>
    </row>
    <row r="96" spans="1:20" x14ac:dyDescent="0.15">
      <c r="A96" s="7"/>
      <c r="S96"/>
      <c r="T96"/>
    </row>
    <row r="97" spans="1:20" ht="15" thickBot="1" x14ac:dyDescent="0.2">
      <c r="A97" s="7"/>
      <c r="F97" s="712" t="s">
        <v>40</v>
      </c>
      <c r="G97" s="713"/>
      <c r="S97"/>
      <c r="T97"/>
    </row>
    <row r="98" spans="1:20" x14ac:dyDescent="0.15">
      <c r="A98" s="7"/>
      <c r="F98" s="563" t="s">
        <v>28</v>
      </c>
      <c r="G98" s="564"/>
      <c r="H98" s="70" t="e">
        <f t="shared" ref="H98:M99" si="22">SUM(H27,H44,H61,H78,H95)</f>
        <v>#REF!</v>
      </c>
      <c r="I98" s="70" t="e">
        <f t="shared" si="22"/>
        <v>#REF!</v>
      </c>
      <c r="J98" s="70" t="e">
        <f t="shared" si="22"/>
        <v>#REF!</v>
      </c>
      <c r="K98" s="70" t="e">
        <f t="shared" si="22"/>
        <v>#REF!</v>
      </c>
      <c r="L98" s="70" t="e">
        <f t="shared" si="22"/>
        <v>#REF!</v>
      </c>
      <c r="M98" s="77" t="e">
        <f t="shared" si="22"/>
        <v>#REF!</v>
      </c>
      <c r="S98"/>
      <c r="T98"/>
    </row>
    <row r="99" spans="1:20" x14ac:dyDescent="0.15">
      <c r="A99" s="7"/>
      <c r="F99" s="541" t="s">
        <v>30</v>
      </c>
      <c r="G99" s="542"/>
      <c r="H99" s="71">
        <f t="shared" si="22"/>
        <v>0</v>
      </c>
      <c r="I99" s="71">
        <f t="shared" si="22"/>
        <v>0</v>
      </c>
      <c r="J99" s="71">
        <f t="shared" si="22"/>
        <v>0</v>
      </c>
      <c r="K99" s="71">
        <f t="shared" si="22"/>
        <v>0</v>
      </c>
      <c r="L99" s="71">
        <f t="shared" si="22"/>
        <v>0</v>
      </c>
      <c r="M99" s="78">
        <f t="shared" si="22"/>
        <v>0</v>
      </c>
      <c r="S99"/>
      <c r="T99"/>
    </row>
    <row r="100" spans="1:20" ht="15" thickBot="1" x14ac:dyDescent="0.2">
      <c r="A100" s="7"/>
      <c r="F100" s="546" t="s">
        <v>32</v>
      </c>
      <c r="G100" s="547"/>
      <c r="H100" s="72" t="e">
        <f t="shared" ref="H100:M100" si="23">SUM(H98:H99)</f>
        <v>#REF!</v>
      </c>
      <c r="I100" s="72" t="e">
        <f t="shared" si="23"/>
        <v>#REF!</v>
      </c>
      <c r="J100" s="72" t="e">
        <f t="shared" si="23"/>
        <v>#REF!</v>
      </c>
      <c r="K100" s="72" t="e">
        <f t="shared" si="23"/>
        <v>#REF!</v>
      </c>
      <c r="L100" s="72" t="e">
        <f t="shared" si="23"/>
        <v>#REF!</v>
      </c>
      <c r="M100" s="79" t="e">
        <f t="shared" si="23"/>
        <v>#REF!</v>
      </c>
      <c r="S100"/>
      <c r="T100"/>
    </row>
    <row r="101" spans="1:20" x14ac:dyDescent="0.15">
      <c r="A101" s="7"/>
      <c r="E101"/>
      <c r="F101"/>
      <c r="G101"/>
      <c r="H101"/>
      <c r="I101"/>
      <c r="J101"/>
      <c r="K101"/>
      <c r="L101"/>
      <c r="M101"/>
      <c r="N101"/>
      <c r="S101"/>
      <c r="T101"/>
    </row>
    <row r="102" spans="1:20" x14ac:dyDescent="0.15">
      <c r="A102" s="7"/>
      <c r="E102"/>
      <c r="F102"/>
      <c r="G102"/>
      <c r="H102"/>
      <c r="I102"/>
      <c r="J102"/>
      <c r="K102"/>
      <c r="L102"/>
      <c r="M102"/>
      <c r="N102"/>
      <c r="S102"/>
      <c r="T102"/>
    </row>
    <row r="103" spans="1:20" x14ac:dyDescent="0.15">
      <c r="A103" s="7"/>
      <c r="E103"/>
      <c r="F103"/>
      <c r="G103"/>
      <c r="H103"/>
      <c r="I103"/>
      <c r="J103"/>
      <c r="K103"/>
      <c r="L103"/>
      <c r="M103"/>
      <c r="N103"/>
      <c r="S103"/>
      <c r="T103"/>
    </row>
    <row r="104" spans="1:20" x14ac:dyDescent="0.15">
      <c r="A104" s="7"/>
      <c r="E104"/>
      <c r="F104"/>
      <c r="G104"/>
      <c r="H104"/>
      <c r="I104"/>
      <c r="J104"/>
      <c r="K104"/>
      <c r="L104"/>
      <c r="M104"/>
      <c r="N104"/>
      <c r="S104"/>
      <c r="T104"/>
    </row>
    <row r="105" spans="1:20" x14ac:dyDescent="0.15">
      <c r="A105" s="7"/>
      <c r="E105"/>
      <c r="F105"/>
      <c r="G105"/>
      <c r="H105"/>
      <c r="I105"/>
      <c r="J105"/>
      <c r="K105"/>
      <c r="L105"/>
      <c r="M105"/>
      <c r="N105"/>
      <c r="S105"/>
      <c r="T105"/>
    </row>
    <row r="106" spans="1:20" x14ac:dyDescent="0.15">
      <c r="A106" s="7"/>
      <c r="E106"/>
      <c r="F106"/>
      <c r="G106"/>
      <c r="H106"/>
      <c r="I106"/>
      <c r="J106"/>
      <c r="K106"/>
      <c r="L106"/>
      <c r="M106"/>
      <c r="N106"/>
      <c r="S106"/>
      <c r="T106"/>
    </row>
    <row r="107" spans="1:20" x14ac:dyDescent="0.15">
      <c r="A107" s="7"/>
      <c r="E107"/>
      <c r="F107"/>
      <c r="G107"/>
      <c r="H107"/>
      <c r="I107"/>
      <c r="J107"/>
      <c r="K107"/>
      <c r="L107"/>
      <c r="M107"/>
      <c r="N107"/>
      <c r="S107"/>
      <c r="T107"/>
    </row>
    <row r="108" spans="1:20" x14ac:dyDescent="0.15">
      <c r="A108" s="7"/>
      <c r="E108"/>
      <c r="F108"/>
      <c r="G108"/>
      <c r="H108"/>
      <c r="I108"/>
      <c r="J108"/>
      <c r="K108"/>
      <c r="L108"/>
      <c r="M108"/>
      <c r="N108"/>
      <c r="S108"/>
      <c r="T108"/>
    </row>
    <row r="109" spans="1:20" x14ac:dyDescent="0.15">
      <c r="A109" s="7"/>
      <c r="E109"/>
      <c r="F109"/>
      <c r="G109"/>
      <c r="H109"/>
      <c r="I109"/>
      <c r="J109"/>
      <c r="K109"/>
      <c r="L109"/>
      <c r="M109"/>
      <c r="N109"/>
      <c r="S109"/>
      <c r="T109"/>
    </row>
    <row r="110" spans="1:20" x14ac:dyDescent="0.15">
      <c r="A110" s="7"/>
      <c r="E110"/>
      <c r="F110"/>
      <c r="G110"/>
      <c r="H110"/>
      <c r="I110"/>
      <c r="J110"/>
      <c r="K110"/>
      <c r="L110"/>
      <c r="M110"/>
      <c r="N110"/>
      <c r="S110"/>
      <c r="T110"/>
    </row>
    <row r="111" spans="1:20" x14ac:dyDescent="0.15">
      <c r="A111" s="7"/>
      <c r="E111"/>
      <c r="F111"/>
      <c r="G111"/>
      <c r="H111"/>
      <c r="I111"/>
      <c r="J111"/>
      <c r="K111"/>
      <c r="L111"/>
      <c r="M111"/>
      <c r="N111"/>
      <c r="S111"/>
      <c r="T111"/>
    </row>
    <row r="112" spans="1:20" x14ac:dyDescent="0.15">
      <c r="A112" s="7"/>
      <c r="E112"/>
      <c r="F112"/>
      <c r="G112"/>
      <c r="H112"/>
      <c r="I112"/>
      <c r="J112"/>
      <c r="K112"/>
      <c r="L112"/>
      <c r="M112"/>
      <c r="N112"/>
      <c r="S112"/>
      <c r="T112"/>
    </row>
    <row r="113" spans="1:20" x14ac:dyDescent="0.15">
      <c r="A113" s="7"/>
      <c r="E113"/>
      <c r="F113"/>
      <c r="G113"/>
      <c r="H113"/>
      <c r="I113"/>
      <c r="J113"/>
      <c r="K113"/>
      <c r="L113"/>
      <c r="M113"/>
      <c r="N113"/>
      <c r="S113"/>
      <c r="T113"/>
    </row>
    <row r="114" spans="1:20" x14ac:dyDescent="0.15">
      <c r="A114" s="7"/>
      <c r="E114"/>
      <c r="F114"/>
      <c r="G114"/>
      <c r="H114"/>
      <c r="I114"/>
      <c r="J114"/>
      <c r="K114"/>
      <c r="L114"/>
      <c r="M114"/>
      <c r="N114"/>
      <c r="S114"/>
      <c r="T114"/>
    </row>
    <row r="115" spans="1:20" x14ac:dyDescent="0.15">
      <c r="A115" s="7"/>
      <c r="E115"/>
      <c r="F115"/>
      <c r="G115"/>
      <c r="H115"/>
      <c r="I115"/>
      <c r="J115"/>
      <c r="K115"/>
      <c r="L115"/>
      <c r="M115"/>
      <c r="N115"/>
      <c r="S115"/>
      <c r="T115"/>
    </row>
    <row r="116" spans="1:20" x14ac:dyDescent="0.15">
      <c r="A116" s="7"/>
      <c r="E116"/>
      <c r="F116"/>
      <c r="G116"/>
      <c r="H116"/>
      <c r="I116"/>
      <c r="J116"/>
      <c r="K116"/>
      <c r="L116"/>
      <c r="M116"/>
      <c r="N116"/>
      <c r="S116"/>
      <c r="T116"/>
    </row>
    <row r="117" spans="1:20" x14ac:dyDescent="0.15">
      <c r="A117" s="7"/>
      <c r="E117"/>
      <c r="F117"/>
      <c r="G117"/>
      <c r="H117"/>
      <c r="I117"/>
      <c r="J117"/>
      <c r="K117"/>
      <c r="L117"/>
      <c r="M117"/>
      <c r="N117"/>
      <c r="S117"/>
      <c r="T117"/>
    </row>
    <row r="118" spans="1:20" x14ac:dyDescent="0.15">
      <c r="A118" s="7"/>
      <c r="E118"/>
      <c r="F118"/>
      <c r="G118"/>
      <c r="H118"/>
      <c r="I118"/>
      <c r="J118"/>
      <c r="K118"/>
      <c r="L118"/>
      <c r="M118"/>
      <c r="N118"/>
      <c r="S118"/>
      <c r="T118"/>
    </row>
    <row r="119" spans="1:20" x14ac:dyDescent="0.15">
      <c r="A119" s="7"/>
      <c r="E119"/>
      <c r="F119"/>
      <c r="G119"/>
      <c r="H119"/>
      <c r="I119"/>
      <c r="J119"/>
      <c r="K119"/>
      <c r="L119"/>
      <c r="M119"/>
      <c r="N119"/>
      <c r="S119"/>
      <c r="T119"/>
    </row>
    <row r="120" spans="1:20" x14ac:dyDescent="0.15">
      <c r="A120" s="7"/>
      <c r="E120"/>
      <c r="F120"/>
      <c r="G120"/>
      <c r="H120"/>
      <c r="I120"/>
      <c r="J120"/>
      <c r="K120"/>
      <c r="L120"/>
      <c r="M120"/>
      <c r="N120"/>
      <c r="S120"/>
      <c r="T120"/>
    </row>
    <row r="121" spans="1:20" x14ac:dyDescent="0.15">
      <c r="A121" s="7"/>
      <c r="E121"/>
      <c r="F121"/>
      <c r="G121"/>
      <c r="H121"/>
      <c r="I121"/>
      <c r="J121"/>
      <c r="K121"/>
      <c r="L121"/>
      <c r="M121"/>
      <c r="N121"/>
      <c r="S121"/>
      <c r="T121"/>
    </row>
    <row r="122" spans="1:20" x14ac:dyDescent="0.15">
      <c r="A122" s="7"/>
      <c r="E122"/>
      <c r="F122"/>
      <c r="G122"/>
      <c r="H122"/>
      <c r="I122"/>
      <c r="J122"/>
      <c r="K122"/>
      <c r="L122"/>
      <c r="M122"/>
      <c r="N122"/>
      <c r="S122"/>
      <c r="T122"/>
    </row>
    <row r="123" spans="1:20" x14ac:dyDescent="0.15">
      <c r="A123" s="7"/>
      <c r="E123"/>
      <c r="F123"/>
      <c r="G123"/>
      <c r="H123"/>
      <c r="I123"/>
      <c r="J123"/>
      <c r="K123"/>
      <c r="L123"/>
      <c r="M123"/>
      <c r="N123"/>
      <c r="S123"/>
      <c r="T123"/>
    </row>
    <row r="124" spans="1:20" x14ac:dyDescent="0.15">
      <c r="A124" s="7"/>
      <c r="E124"/>
      <c r="F124"/>
      <c r="G124"/>
      <c r="H124"/>
      <c r="I124"/>
      <c r="J124"/>
      <c r="K124"/>
      <c r="L124"/>
      <c r="M124"/>
      <c r="N124"/>
      <c r="S124"/>
      <c r="T124"/>
    </row>
    <row r="125" spans="1:20" x14ac:dyDescent="0.15">
      <c r="A125" s="7"/>
      <c r="E125"/>
      <c r="F125"/>
      <c r="G125"/>
      <c r="H125"/>
      <c r="I125"/>
      <c r="J125"/>
      <c r="K125"/>
      <c r="L125"/>
      <c r="M125"/>
      <c r="N125"/>
      <c r="S125"/>
      <c r="T125"/>
    </row>
    <row r="126" spans="1:20" x14ac:dyDescent="0.15">
      <c r="A126" s="7"/>
      <c r="E126"/>
      <c r="F126"/>
      <c r="G126"/>
      <c r="H126"/>
      <c r="I126"/>
      <c r="J126"/>
      <c r="K126"/>
      <c r="L126"/>
      <c r="M126"/>
      <c r="N126"/>
      <c r="S126"/>
      <c r="T126"/>
    </row>
    <row r="127" spans="1:20" x14ac:dyDescent="0.15">
      <c r="A127" s="7"/>
      <c r="E127"/>
      <c r="F127"/>
      <c r="G127"/>
      <c r="H127"/>
      <c r="I127"/>
      <c r="J127"/>
      <c r="K127"/>
      <c r="L127"/>
      <c r="M127"/>
      <c r="N127"/>
      <c r="S127"/>
      <c r="T127"/>
    </row>
    <row r="128" spans="1:20" x14ac:dyDescent="0.15">
      <c r="A128" s="7"/>
      <c r="E128"/>
      <c r="F128"/>
      <c r="G128"/>
      <c r="H128"/>
      <c r="I128"/>
      <c r="J128"/>
      <c r="K128"/>
      <c r="L128"/>
      <c r="M128"/>
      <c r="N128"/>
      <c r="S128"/>
      <c r="T128"/>
    </row>
    <row r="129" spans="1:20" x14ac:dyDescent="0.15">
      <c r="A129" s="7"/>
      <c r="E129"/>
      <c r="F129"/>
      <c r="G129"/>
      <c r="H129"/>
      <c r="I129"/>
      <c r="J129"/>
      <c r="K129"/>
      <c r="L129"/>
      <c r="M129"/>
      <c r="N129"/>
      <c r="S129"/>
      <c r="T129"/>
    </row>
    <row r="130" spans="1:20" x14ac:dyDescent="0.15">
      <c r="A130" s="7"/>
      <c r="E130"/>
      <c r="F130"/>
      <c r="G130"/>
      <c r="H130"/>
      <c r="I130"/>
      <c r="J130"/>
      <c r="K130"/>
      <c r="L130"/>
      <c r="M130"/>
      <c r="N130"/>
      <c r="S130"/>
      <c r="T130"/>
    </row>
    <row r="131" spans="1:20" x14ac:dyDescent="0.15">
      <c r="A131" s="7"/>
      <c r="E131"/>
      <c r="F131"/>
      <c r="G131"/>
      <c r="H131"/>
      <c r="I131"/>
      <c r="J131"/>
      <c r="K131"/>
      <c r="L131"/>
      <c r="M131"/>
      <c r="N131"/>
      <c r="S131"/>
      <c r="T131"/>
    </row>
    <row r="132" spans="1:20" x14ac:dyDescent="0.15">
      <c r="A132" s="7"/>
      <c r="E132"/>
      <c r="F132"/>
      <c r="G132"/>
      <c r="H132"/>
      <c r="I132"/>
      <c r="J132"/>
      <c r="K132"/>
      <c r="L132"/>
      <c r="M132"/>
      <c r="N132"/>
      <c r="S132"/>
      <c r="T132"/>
    </row>
    <row r="133" spans="1:20" x14ac:dyDescent="0.15">
      <c r="A133" s="7"/>
      <c r="E133"/>
      <c r="F133"/>
      <c r="G133"/>
      <c r="H133"/>
      <c r="I133"/>
      <c r="J133"/>
      <c r="K133"/>
      <c r="L133"/>
      <c r="M133"/>
      <c r="N133"/>
      <c r="S133"/>
      <c r="T133"/>
    </row>
    <row r="134" spans="1:20" x14ac:dyDescent="0.15">
      <c r="A134" s="7"/>
      <c r="E134"/>
      <c r="F134"/>
      <c r="G134"/>
      <c r="H134"/>
      <c r="I134"/>
      <c r="J134"/>
      <c r="K134"/>
      <c r="L134"/>
      <c r="M134"/>
      <c r="N134"/>
      <c r="S134"/>
      <c r="T134"/>
    </row>
    <row r="135" spans="1:20" x14ac:dyDescent="0.15">
      <c r="A135" s="7"/>
      <c r="E135"/>
      <c r="F135"/>
      <c r="G135"/>
      <c r="H135"/>
      <c r="I135"/>
      <c r="J135"/>
      <c r="K135"/>
      <c r="L135"/>
      <c r="M135"/>
      <c r="N135"/>
      <c r="S135"/>
      <c r="T135"/>
    </row>
    <row r="136" spans="1:20" x14ac:dyDescent="0.15">
      <c r="A136" s="7"/>
      <c r="E136"/>
      <c r="F136"/>
      <c r="G136"/>
      <c r="H136"/>
      <c r="I136"/>
      <c r="J136"/>
      <c r="K136"/>
      <c r="L136"/>
      <c r="M136"/>
      <c r="N136"/>
      <c r="S136"/>
      <c r="T136"/>
    </row>
    <row r="137" spans="1:20" x14ac:dyDescent="0.15">
      <c r="A137" s="7"/>
      <c r="E137"/>
      <c r="F137"/>
      <c r="G137"/>
      <c r="H137"/>
      <c r="I137"/>
      <c r="J137"/>
      <c r="K137"/>
      <c r="L137"/>
      <c r="M137"/>
      <c r="N137"/>
      <c r="S137"/>
      <c r="T137"/>
    </row>
    <row r="138" spans="1:20" x14ac:dyDescent="0.15">
      <c r="A138" s="7"/>
      <c r="E138"/>
      <c r="F138"/>
      <c r="G138"/>
      <c r="H138"/>
      <c r="I138"/>
      <c r="J138"/>
      <c r="K138"/>
      <c r="L138"/>
      <c r="M138"/>
      <c r="N138"/>
      <c r="S138"/>
      <c r="T138"/>
    </row>
    <row r="139" spans="1:20" x14ac:dyDescent="0.15">
      <c r="A139" s="7"/>
      <c r="E139"/>
      <c r="F139"/>
      <c r="G139"/>
      <c r="H139"/>
      <c r="I139"/>
      <c r="J139"/>
      <c r="K139"/>
      <c r="L139"/>
      <c r="M139"/>
      <c r="N139"/>
      <c r="S139"/>
      <c r="T139"/>
    </row>
    <row r="140" spans="1:20" x14ac:dyDescent="0.15">
      <c r="A140" s="7"/>
      <c r="E140"/>
      <c r="F140"/>
      <c r="G140"/>
      <c r="H140"/>
      <c r="I140"/>
      <c r="J140"/>
      <c r="K140"/>
      <c r="L140"/>
      <c r="M140"/>
      <c r="N140"/>
      <c r="S140"/>
      <c r="T140"/>
    </row>
    <row r="141" spans="1:20" x14ac:dyDescent="0.15">
      <c r="A141" s="7"/>
      <c r="E141"/>
      <c r="F141"/>
      <c r="G141"/>
      <c r="H141"/>
      <c r="I141"/>
      <c r="J141"/>
      <c r="K141"/>
      <c r="L141"/>
      <c r="M141"/>
      <c r="N141"/>
      <c r="S141"/>
      <c r="T141"/>
    </row>
    <row r="142" spans="1:20" x14ac:dyDescent="0.15">
      <c r="A142" s="7"/>
      <c r="E142"/>
      <c r="F142"/>
      <c r="G142"/>
      <c r="H142"/>
      <c r="I142"/>
      <c r="J142"/>
      <c r="K142"/>
      <c r="L142"/>
      <c r="M142"/>
      <c r="N142"/>
      <c r="S142"/>
      <c r="T142"/>
    </row>
    <row r="143" spans="1:20" x14ac:dyDescent="0.15">
      <c r="A143" s="7"/>
      <c r="E143"/>
      <c r="F143"/>
      <c r="G143"/>
      <c r="H143"/>
      <c r="I143"/>
      <c r="J143"/>
      <c r="K143"/>
      <c r="L143"/>
      <c r="M143"/>
      <c r="N143"/>
      <c r="S143"/>
      <c r="T143"/>
    </row>
    <row r="144" spans="1:20" x14ac:dyDescent="0.15">
      <c r="A144" s="7"/>
      <c r="E144"/>
      <c r="F144"/>
      <c r="G144"/>
      <c r="H144"/>
      <c r="I144"/>
      <c r="J144"/>
      <c r="K144"/>
      <c r="L144"/>
      <c r="M144"/>
      <c r="N144"/>
      <c r="S144"/>
      <c r="T144"/>
    </row>
    <row r="145" spans="1:20" x14ac:dyDescent="0.15">
      <c r="A145" s="7"/>
      <c r="E145"/>
      <c r="F145"/>
      <c r="G145"/>
      <c r="H145"/>
      <c r="I145"/>
      <c r="J145"/>
      <c r="K145"/>
      <c r="L145"/>
      <c r="M145"/>
      <c r="N145"/>
      <c r="S145"/>
      <c r="T145"/>
    </row>
    <row r="146" spans="1:20" x14ac:dyDescent="0.15">
      <c r="A146" s="7"/>
      <c r="E146"/>
      <c r="F146"/>
      <c r="G146"/>
      <c r="H146"/>
      <c r="I146"/>
      <c r="J146"/>
      <c r="K146"/>
      <c r="L146"/>
      <c r="M146"/>
      <c r="N146"/>
      <c r="S146"/>
      <c r="T146"/>
    </row>
    <row r="147" spans="1:20" x14ac:dyDescent="0.15">
      <c r="A147" s="7"/>
      <c r="E147"/>
      <c r="F147"/>
      <c r="G147"/>
      <c r="H147"/>
      <c r="I147"/>
      <c r="J147"/>
      <c r="K147"/>
      <c r="L147"/>
      <c r="M147"/>
      <c r="N147"/>
      <c r="S147"/>
      <c r="T147"/>
    </row>
    <row r="148" spans="1:20" x14ac:dyDescent="0.15">
      <c r="A148" s="7"/>
      <c r="E148"/>
      <c r="F148"/>
      <c r="G148"/>
      <c r="H148"/>
      <c r="I148"/>
      <c r="J148"/>
      <c r="K148"/>
      <c r="L148"/>
      <c r="M148"/>
      <c r="N148"/>
      <c r="S148"/>
      <c r="T148"/>
    </row>
    <row r="149" spans="1:20" x14ac:dyDescent="0.15">
      <c r="A149" s="7"/>
      <c r="E149"/>
      <c r="F149"/>
      <c r="G149"/>
      <c r="H149"/>
      <c r="I149"/>
      <c r="J149"/>
      <c r="K149"/>
      <c r="L149"/>
      <c r="M149"/>
      <c r="N149"/>
      <c r="S149"/>
      <c r="T149"/>
    </row>
    <row r="150" spans="1:20" x14ac:dyDescent="0.15">
      <c r="A150" s="7"/>
      <c r="E150"/>
      <c r="F150"/>
      <c r="G150"/>
      <c r="H150"/>
      <c r="I150"/>
      <c r="J150"/>
      <c r="K150"/>
      <c r="L150"/>
      <c r="M150"/>
      <c r="N150"/>
      <c r="S150"/>
      <c r="T150"/>
    </row>
    <row r="151" spans="1:20" x14ac:dyDescent="0.15">
      <c r="A151" s="7"/>
      <c r="E151"/>
      <c r="F151"/>
      <c r="G151"/>
      <c r="H151"/>
      <c r="I151"/>
      <c r="J151"/>
      <c r="K151"/>
      <c r="L151"/>
      <c r="M151"/>
      <c r="N151"/>
      <c r="S151"/>
      <c r="T151"/>
    </row>
    <row r="152" spans="1:20" x14ac:dyDescent="0.15">
      <c r="A152" s="7"/>
      <c r="E152"/>
      <c r="F152"/>
      <c r="G152"/>
      <c r="H152"/>
      <c r="I152"/>
      <c r="J152"/>
      <c r="K152"/>
      <c r="L152"/>
      <c r="M152"/>
      <c r="N152"/>
      <c r="S152"/>
      <c r="T152"/>
    </row>
    <row r="153" spans="1:20" x14ac:dyDescent="0.15">
      <c r="A153" s="7"/>
      <c r="E153"/>
      <c r="F153"/>
      <c r="G153"/>
      <c r="H153"/>
      <c r="I153"/>
      <c r="J153"/>
      <c r="K153"/>
      <c r="L153"/>
      <c r="M153"/>
      <c r="N153"/>
      <c r="S153"/>
      <c r="T153"/>
    </row>
    <row r="154" spans="1:20" x14ac:dyDescent="0.15">
      <c r="A154" s="7"/>
      <c r="E154"/>
      <c r="F154"/>
      <c r="G154"/>
      <c r="H154"/>
      <c r="I154"/>
      <c r="J154"/>
      <c r="K154"/>
      <c r="L154"/>
      <c r="M154"/>
      <c r="N154"/>
      <c r="S154"/>
      <c r="T154"/>
    </row>
    <row r="155" spans="1:20" x14ac:dyDescent="0.15">
      <c r="A155" s="7"/>
      <c r="E155"/>
      <c r="F155"/>
      <c r="G155"/>
      <c r="H155"/>
      <c r="I155"/>
      <c r="J155"/>
      <c r="K155"/>
      <c r="L155"/>
      <c r="M155"/>
      <c r="N155"/>
      <c r="S155"/>
      <c r="T155"/>
    </row>
    <row r="156" spans="1:20" x14ac:dyDescent="0.15">
      <c r="A156" s="7"/>
      <c r="E156"/>
      <c r="F156"/>
      <c r="G156"/>
      <c r="H156"/>
      <c r="I156"/>
      <c r="J156"/>
      <c r="K156"/>
      <c r="L156"/>
      <c r="M156"/>
      <c r="N156"/>
      <c r="S156"/>
      <c r="T156"/>
    </row>
    <row r="157" spans="1:20" x14ac:dyDescent="0.15">
      <c r="A157" s="7"/>
      <c r="E157"/>
      <c r="F157"/>
      <c r="G157"/>
      <c r="H157"/>
      <c r="I157"/>
      <c r="J157"/>
      <c r="K157"/>
      <c r="L157"/>
      <c r="M157"/>
      <c r="N157"/>
      <c r="S157"/>
      <c r="T157"/>
    </row>
    <row r="158" spans="1:20" x14ac:dyDescent="0.15">
      <c r="A158" s="7"/>
      <c r="E158"/>
      <c r="F158"/>
      <c r="G158"/>
      <c r="H158"/>
      <c r="I158"/>
      <c r="J158"/>
      <c r="K158"/>
      <c r="L158"/>
      <c r="M158"/>
      <c r="N158"/>
      <c r="S158"/>
      <c r="T158"/>
    </row>
    <row r="159" spans="1:20" x14ac:dyDescent="0.15">
      <c r="A159" s="7"/>
      <c r="E159"/>
      <c r="F159"/>
      <c r="G159"/>
      <c r="H159"/>
      <c r="I159"/>
      <c r="J159"/>
      <c r="K159"/>
      <c r="L159"/>
      <c r="M159"/>
      <c r="N159"/>
      <c r="S159"/>
      <c r="T159"/>
    </row>
    <row r="160" spans="1:20" x14ac:dyDescent="0.15">
      <c r="A160" s="7"/>
      <c r="E160"/>
      <c r="F160"/>
      <c r="G160"/>
      <c r="H160"/>
      <c r="I160"/>
      <c r="J160"/>
      <c r="K160"/>
      <c r="L160"/>
      <c r="M160"/>
      <c r="N160"/>
      <c r="S160"/>
      <c r="T160"/>
    </row>
    <row r="161" spans="1:20" x14ac:dyDescent="0.15">
      <c r="A161" s="7"/>
      <c r="E161"/>
      <c r="F161"/>
      <c r="G161"/>
      <c r="H161"/>
      <c r="I161"/>
      <c r="J161"/>
      <c r="K161"/>
      <c r="L161"/>
      <c r="M161"/>
      <c r="N161"/>
      <c r="S161"/>
      <c r="T161"/>
    </row>
    <row r="162" spans="1:20" x14ac:dyDescent="0.15">
      <c r="A162" s="7"/>
      <c r="E162"/>
      <c r="F162"/>
      <c r="G162"/>
      <c r="H162"/>
      <c r="I162"/>
      <c r="J162"/>
      <c r="K162"/>
      <c r="L162"/>
      <c r="M162"/>
      <c r="N162"/>
      <c r="S162"/>
      <c r="T162"/>
    </row>
    <row r="163" spans="1:20" x14ac:dyDescent="0.15">
      <c r="A163" s="7"/>
      <c r="E163"/>
      <c r="F163"/>
      <c r="G163"/>
      <c r="H163"/>
      <c r="I163"/>
      <c r="J163"/>
      <c r="K163"/>
      <c r="L163"/>
      <c r="M163"/>
      <c r="N163"/>
      <c r="S163"/>
      <c r="T163"/>
    </row>
    <row r="164" spans="1:20" x14ac:dyDescent="0.15">
      <c r="A164" s="7"/>
      <c r="E164"/>
      <c r="F164"/>
      <c r="G164"/>
      <c r="H164"/>
      <c r="I164"/>
      <c r="J164"/>
      <c r="K164"/>
      <c r="L164"/>
      <c r="M164"/>
      <c r="N164"/>
      <c r="S164"/>
      <c r="T164"/>
    </row>
    <row r="165" spans="1:20" x14ac:dyDescent="0.15">
      <c r="A165" s="7"/>
      <c r="E165"/>
      <c r="F165"/>
      <c r="G165"/>
      <c r="H165"/>
      <c r="I165"/>
      <c r="J165"/>
      <c r="K165"/>
      <c r="L165"/>
      <c r="M165"/>
      <c r="N165"/>
      <c r="S165"/>
      <c r="T165"/>
    </row>
    <row r="166" spans="1:20" x14ac:dyDescent="0.15">
      <c r="A166" s="7"/>
      <c r="E166"/>
      <c r="F166"/>
      <c r="G166"/>
      <c r="H166"/>
      <c r="I166"/>
      <c r="J166"/>
      <c r="K166"/>
      <c r="L166"/>
      <c r="M166"/>
      <c r="N166"/>
      <c r="S166"/>
      <c r="T166"/>
    </row>
    <row r="167" spans="1:20" x14ac:dyDescent="0.15">
      <c r="A167" s="7"/>
      <c r="E167"/>
      <c r="F167"/>
      <c r="G167"/>
      <c r="H167"/>
      <c r="I167"/>
      <c r="J167"/>
      <c r="K167"/>
      <c r="L167"/>
      <c r="M167"/>
      <c r="N167"/>
      <c r="S167"/>
      <c r="T167"/>
    </row>
    <row r="168" spans="1:20" x14ac:dyDescent="0.15">
      <c r="A168" s="7"/>
      <c r="E168"/>
      <c r="F168"/>
      <c r="G168"/>
      <c r="H168"/>
      <c r="I168"/>
      <c r="J168"/>
      <c r="K168"/>
      <c r="L168"/>
      <c r="M168"/>
      <c r="N168"/>
      <c r="S168"/>
      <c r="T168"/>
    </row>
    <row r="169" spans="1:20" x14ac:dyDescent="0.15">
      <c r="A169" s="7"/>
      <c r="E169"/>
      <c r="F169"/>
      <c r="G169"/>
      <c r="H169"/>
      <c r="I169"/>
      <c r="J169"/>
      <c r="K169"/>
      <c r="L169"/>
      <c r="M169"/>
      <c r="N169"/>
      <c r="S169"/>
      <c r="T169"/>
    </row>
    <row r="170" spans="1:20" x14ac:dyDescent="0.15">
      <c r="A170" s="7"/>
      <c r="E170"/>
      <c r="F170"/>
      <c r="G170"/>
      <c r="H170"/>
      <c r="I170"/>
      <c r="J170"/>
      <c r="K170"/>
      <c r="L170"/>
      <c r="M170"/>
      <c r="N170"/>
      <c r="S170"/>
      <c r="T170"/>
    </row>
    <row r="171" spans="1:20" x14ac:dyDescent="0.15">
      <c r="A171" s="7"/>
      <c r="E171"/>
      <c r="F171"/>
      <c r="G171"/>
      <c r="H171"/>
      <c r="I171"/>
      <c r="J171"/>
      <c r="K171"/>
      <c r="L171"/>
      <c r="M171"/>
      <c r="N171"/>
      <c r="S171"/>
      <c r="T171"/>
    </row>
    <row r="172" spans="1:20" x14ac:dyDescent="0.15">
      <c r="A172" s="7"/>
      <c r="E172"/>
      <c r="F172"/>
      <c r="G172"/>
      <c r="H172"/>
      <c r="I172"/>
      <c r="J172"/>
      <c r="K172"/>
      <c r="L172"/>
      <c r="M172"/>
      <c r="N172"/>
      <c r="S172"/>
      <c r="T172"/>
    </row>
    <row r="173" spans="1:20" x14ac:dyDescent="0.15">
      <c r="A173" s="7"/>
      <c r="E173"/>
      <c r="F173"/>
      <c r="G173"/>
      <c r="H173"/>
      <c r="I173"/>
      <c r="J173"/>
      <c r="K173"/>
      <c r="L173"/>
      <c r="M173"/>
      <c r="N173"/>
      <c r="S173"/>
      <c r="T173"/>
    </row>
    <row r="174" spans="1:20" x14ac:dyDescent="0.15">
      <c r="A174" s="7"/>
      <c r="E174"/>
      <c r="F174"/>
      <c r="G174"/>
      <c r="H174"/>
      <c r="I174"/>
      <c r="J174"/>
      <c r="K174"/>
      <c r="L174"/>
      <c r="M174"/>
      <c r="N174"/>
      <c r="S174"/>
      <c r="T174"/>
    </row>
    <row r="175" spans="1:20" x14ac:dyDescent="0.15">
      <c r="A175" s="7"/>
      <c r="E175"/>
      <c r="F175"/>
      <c r="G175"/>
      <c r="H175"/>
      <c r="I175"/>
      <c r="J175"/>
      <c r="K175"/>
      <c r="L175"/>
      <c r="M175"/>
      <c r="N175"/>
      <c r="S175"/>
      <c r="T175"/>
    </row>
    <row r="176" spans="1:20" x14ac:dyDescent="0.15">
      <c r="A176" s="7"/>
      <c r="E176"/>
      <c r="F176"/>
      <c r="G176"/>
      <c r="H176"/>
      <c r="I176"/>
      <c r="J176"/>
      <c r="K176"/>
      <c r="L176"/>
      <c r="M176"/>
      <c r="N176"/>
      <c r="S176"/>
      <c r="T176"/>
    </row>
    <row r="177" spans="1:20" x14ac:dyDescent="0.15">
      <c r="A177" s="7"/>
      <c r="E177"/>
      <c r="F177"/>
      <c r="G177"/>
      <c r="H177"/>
      <c r="I177"/>
      <c r="J177"/>
      <c r="K177"/>
      <c r="L177"/>
      <c r="M177"/>
      <c r="N177"/>
      <c r="S177"/>
      <c r="T177"/>
    </row>
    <row r="178" spans="1:20" x14ac:dyDescent="0.15">
      <c r="A178" s="7"/>
      <c r="E178"/>
      <c r="F178"/>
      <c r="G178"/>
      <c r="H178"/>
      <c r="I178"/>
      <c r="J178"/>
      <c r="K178"/>
      <c r="L178"/>
      <c r="M178"/>
      <c r="N178"/>
    </row>
    <row r="179" spans="1:20" x14ac:dyDescent="0.15">
      <c r="A179" s="7"/>
      <c r="E179"/>
      <c r="F179"/>
      <c r="G179"/>
      <c r="H179"/>
      <c r="I179"/>
      <c r="J179"/>
      <c r="K179"/>
      <c r="L179"/>
      <c r="M179"/>
      <c r="N179"/>
    </row>
    <row r="180" spans="1:20" x14ac:dyDescent="0.15">
      <c r="A180" s="7"/>
      <c r="E180"/>
      <c r="F180"/>
      <c r="G180"/>
      <c r="H180"/>
      <c r="I180"/>
      <c r="J180"/>
      <c r="K180"/>
      <c r="L180"/>
      <c r="M180"/>
      <c r="N180"/>
    </row>
    <row r="181" spans="1:20" x14ac:dyDescent="0.15">
      <c r="A181" s="7"/>
      <c r="E181"/>
      <c r="F181"/>
      <c r="G181"/>
      <c r="H181"/>
      <c r="I181"/>
      <c r="J181"/>
      <c r="K181"/>
      <c r="L181"/>
      <c r="M181"/>
      <c r="N181"/>
    </row>
    <row r="182" spans="1:20" x14ac:dyDescent="0.15">
      <c r="A182" s="7"/>
      <c r="E182"/>
      <c r="F182"/>
      <c r="G182"/>
      <c r="H182"/>
      <c r="I182"/>
      <c r="J182"/>
      <c r="K182"/>
      <c r="L182"/>
      <c r="M182"/>
      <c r="N182"/>
    </row>
    <row r="183" spans="1:20" x14ac:dyDescent="0.15">
      <c r="A183" s="7"/>
      <c r="E183"/>
      <c r="F183"/>
      <c r="G183"/>
      <c r="H183"/>
      <c r="I183"/>
      <c r="J183"/>
      <c r="K183"/>
      <c r="L183"/>
      <c r="M183"/>
      <c r="N183"/>
    </row>
    <row r="184" spans="1:20" x14ac:dyDescent="0.15">
      <c r="A184" s="7"/>
      <c r="E184"/>
      <c r="F184"/>
      <c r="G184"/>
      <c r="H184"/>
      <c r="I184"/>
      <c r="J184"/>
      <c r="K184"/>
      <c r="L184"/>
      <c r="M184"/>
      <c r="N184"/>
    </row>
    <row r="185" spans="1:20" x14ac:dyDescent="0.15">
      <c r="A185" s="7"/>
      <c r="E185"/>
      <c r="F185"/>
      <c r="G185"/>
      <c r="H185"/>
      <c r="I185"/>
      <c r="J185"/>
      <c r="K185"/>
      <c r="L185"/>
      <c r="M185"/>
      <c r="N185"/>
    </row>
    <row r="186" spans="1:20" x14ac:dyDescent="0.15">
      <c r="A186" s="7"/>
      <c r="E186"/>
      <c r="F186"/>
      <c r="G186"/>
      <c r="H186"/>
      <c r="I186"/>
      <c r="J186"/>
      <c r="K186"/>
      <c r="L186"/>
      <c r="M186"/>
      <c r="N186"/>
    </row>
    <row r="187" spans="1:20" x14ac:dyDescent="0.15">
      <c r="A187" s="7"/>
      <c r="E187"/>
      <c r="F187"/>
      <c r="G187"/>
      <c r="H187"/>
      <c r="I187"/>
      <c r="J187"/>
      <c r="K187"/>
      <c r="L187"/>
      <c r="M187"/>
      <c r="N187"/>
    </row>
    <row r="188" spans="1:20" x14ac:dyDescent="0.15">
      <c r="A188" s="7"/>
      <c r="E188"/>
      <c r="F188"/>
      <c r="G188"/>
      <c r="H188"/>
      <c r="I188"/>
      <c r="J188"/>
      <c r="K188"/>
      <c r="L188"/>
      <c r="M188"/>
      <c r="N188"/>
    </row>
    <row r="189" spans="1:20" x14ac:dyDescent="0.15">
      <c r="A189" s="7"/>
      <c r="E189"/>
      <c r="F189"/>
      <c r="G189"/>
      <c r="H189"/>
      <c r="I189"/>
      <c r="J189"/>
      <c r="K189"/>
      <c r="L189"/>
      <c r="M189"/>
      <c r="N189"/>
    </row>
    <row r="190" spans="1:20" x14ac:dyDescent="0.15">
      <c r="A190" s="7"/>
      <c r="E190"/>
      <c r="F190"/>
      <c r="G190"/>
      <c r="H190"/>
      <c r="I190"/>
      <c r="J190"/>
      <c r="K190"/>
      <c r="L190"/>
      <c r="M190"/>
      <c r="N190"/>
    </row>
    <row r="191" spans="1:20" x14ac:dyDescent="0.15">
      <c r="A191" s="7"/>
      <c r="E191"/>
      <c r="F191"/>
      <c r="G191"/>
      <c r="H191"/>
      <c r="I191"/>
      <c r="J191"/>
      <c r="K191"/>
      <c r="L191"/>
      <c r="M191"/>
      <c r="N191"/>
    </row>
    <row r="192" spans="1:20" x14ac:dyDescent="0.15">
      <c r="A192" s="7"/>
      <c r="E192"/>
      <c r="F192"/>
      <c r="G192"/>
      <c r="H192"/>
      <c r="I192"/>
      <c r="J192"/>
      <c r="K192"/>
      <c r="L192"/>
      <c r="M192"/>
      <c r="N192"/>
    </row>
    <row r="193" spans="1:14" x14ac:dyDescent="0.15">
      <c r="A193" s="7"/>
      <c r="E193"/>
      <c r="F193"/>
      <c r="G193"/>
      <c r="H193"/>
      <c r="I193"/>
      <c r="J193"/>
      <c r="K193"/>
      <c r="L193"/>
      <c r="M193"/>
      <c r="N193"/>
    </row>
    <row r="194" spans="1:14" x14ac:dyDescent="0.15">
      <c r="A194" s="7"/>
      <c r="E194"/>
      <c r="F194"/>
      <c r="G194"/>
      <c r="H194"/>
      <c r="I194"/>
      <c r="J194"/>
      <c r="K194"/>
      <c r="L194"/>
      <c r="M194"/>
      <c r="N194"/>
    </row>
    <row r="195" spans="1:14" x14ac:dyDescent="0.15">
      <c r="A195" s="7"/>
      <c r="E195"/>
      <c r="F195"/>
      <c r="G195"/>
      <c r="H195"/>
      <c r="I195"/>
      <c r="J195"/>
      <c r="K195"/>
      <c r="L195"/>
      <c r="M195"/>
      <c r="N195"/>
    </row>
    <row r="196" spans="1:14" x14ac:dyDescent="0.15">
      <c r="A196" s="7"/>
      <c r="E196"/>
      <c r="F196"/>
      <c r="G196"/>
      <c r="H196"/>
      <c r="I196"/>
      <c r="J196"/>
      <c r="K196"/>
      <c r="L196"/>
      <c r="M196"/>
      <c r="N196"/>
    </row>
    <row r="197" spans="1:14" x14ac:dyDescent="0.15">
      <c r="A197" s="7"/>
      <c r="E197"/>
      <c r="F197"/>
      <c r="G197"/>
      <c r="H197"/>
      <c r="I197"/>
      <c r="J197"/>
      <c r="K197"/>
      <c r="L197"/>
      <c r="M197"/>
      <c r="N197"/>
    </row>
    <row r="198" spans="1:14" x14ac:dyDescent="0.15">
      <c r="A198" s="7"/>
      <c r="E198"/>
      <c r="F198"/>
      <c r="G198"/>
      <c r="H198"/>
      <c r="I198"/>
      <c r="J198"/>
      <c r="K198"/>
      <c r="L198"/>
      <c r="M198"/>
      <c r="N198"/>
    </row>
    <row r="199" spans="1:14" x14ac:dyDescent="0.15">
      <c r="A199" s="7"/>
      <c r="E199"/>
      <c r="F199"/>
      <c r="G199"/>
      <c r="H199"/>
      <c r="I199"/>
      <c r="J199"/>
      <c r="K199"/>
      <c r="L199"/>
      <c r="M199"/>
      <c r="N199"/>
    </row>
    <row r="200" spans="1:14" x14ac:dyDescent="0.15">
      <c r="A200" s="7"/>
      <c r="E200"/>
      <c r="F200"/>
      <c r="G200"/>
      <c r="H200"/>
      <c r="I200"/>
      <c r="J200"/>
      <c r="K200"/>
      <c r="L200"/>
      <c r="M200"/>
      <c r="N200"/>
    </row>
    <row r="201" spans="1:14" x14ac:dyDescent="0.15">
      <c r="A201" s="7"/>
      <c r="E201"/>
      <c r="F201"/>
      <c r="G201"/>
      <c r="H201"/>
      <c r="I201"/>
      <c r="J201"/>
      <c r="K201"/>
      <c r="L201"/>
      <c r="M201"/>
      <c r="N201"/>
    </row>
    <row r="202" spans="1:14" x14ac:dyDescent="0.15">
      <c r="A202" s="7"/>
      <c r="E202"/>
      <c r="F202"/>
      <c r="G202"/>
      <c r="H202"/>
      <c r="I202"/>
      <c r="J202"/>
      <c r="K202"/>
      <c r="L202"/>
      <c r="M202"/>
      <c r="N202"/>
    </row>
    <row r="203" spans="1:14" x14ac:dyDescent="0.15">
      <c r="A203" s="7"/>
      <c r="E203"/>
      <c r="F203"/>
      <c r="G203"/>
      <c r="H203"/>
      <c r="I203"/>
      <c r="J203"/>
      <c r="K203"/>
      <c r="L203"/>
      <c r="M203"/>
      <c r="N203"/>
    </row>
    <row r="204" spans="1:14" x14ac:dyDescent="0.15">
      <c r="A204" s="7"/>
      <c r="E204"/>
      <c r="F204"/>
      <c r="G204"/>
      <c r="H204"/>
      <c r="I204"/>
      <c r="J204"/>
      <c r="K204"/>
      <c r="L204"/>
      <c r="M204"/>
      <c r="N204"/>
    </row>
    <row r="205" spans="1:14" x14ac:dyDescent="0.15">
      <c r="A205" s="7"/>
      <c r="E205"/>
      <c r="F205"/>
      <c r="G205"/>
      <c r="H205"/>
      <c r="I205"/>
      <c r="J205"/>
      <c r="K205"/>
      <c r="L205"/>
      <c r="M205"/>
      <c r="N205"/>
    </row>
    <row r="206" spans="1:14" x14ac:dyDescent="0.15">
      <c r="A206" s="7"/>
      <c r="E206"/>
      <c r="F206"/>
      <c r="G206"/>
      <c r="H206"/>
      <c r="I206"/>
      <c r="J206"/>
      <c r="K206"/>
      <c r="L206"/>
      <c r="M206"/>
      <c r="N206"/>
    </row>
    <row r="207" spans="1:14" x14ac:dyDescent="0.15">
      <c r="A207" s="7"/>
      <c r="E207"/>
      <c r="F207"/>
      <c r="G207"/>
      <c r="H207"/>
      <c r="I207"/>
      <c r="J207"/>
      <c r="K207"/>
      <c r="L207"/>
      <c r="M207"/>
      <c r="N207"/>
    </row>
    <row r="208" spans="1:14" x14ac:dyDescent="0.15">
      <c r="A208" s="7"/>
      <c r="E208"/>
      <c r="F208"/>
      <c r="G208"/>
      <c r="H208"/>
      <c r="I208"/>
      <c r="J208"/>
      <c r="K208"/>
      <c r="L208"/>
      <c r="M208"/>
      <c r="N208"/>
    </row>
    <row r="209" spans="1:14" x14ac:dyDescent="0.15">
      <c r="A209" s="7"/>
      <c r="E209"/>
      <c r="F209"/>
      <c r="G209"/>
      <c r="H209"/>
      <c r="I209"/>
      <c r="J209"/>
      <c r="K209"/>
      <c r="L209"/>
      <c r="M209"/>
      <c r="N209"/>
    </row>
    <row r="210" spans="1:14" x14ac:dyDescent="0.15">
      <c r="A210" s="7"/>
      <c r="E210"/>
      <c r="F210"/>
      <c r="G210"/>
      <c r="H210"/>
      <c r="I210"/>
      <c r="J210"/>
      <c r="K210"/>
      <c r="L210"/>
      <c r="M210"/>
      <c r="N210"/>
    </row>
    <row r="211" spans="1:14" x14ac:dyDescent="0.15">
      <c r="A211" s="7"/>
      <c r="E211"/>
      <c r="F211"/>
      <c r="G211"/>
      <c r="H211"/>
      <c r="I211"/>
      <c r="J211"/>
      <c r="K211"/>
      <c r="L211"/>
      <c r="M211"/>
      <c r="N211"/>
    </row>
    <row r="212" spans="1:14" x14ac:dyDescent="0.15">
      <c r="A212" s="7"/>
      <c r="E212"/>
      <c r="F212"/>
      <c r="G212"/>
      <c r="H212"/>
      <c r="I212"/>
      <c r="J212"/>
      <c r="K212"/>
      <c r="L212"/>
      <c r="M212"/>
      <c r="N212"/>
    </row>
    <row r="213" spans="1:14" x14ac:dyDescent="0.15">
      <c r="A213" s="7"/>
      <c r="E213"/>
      <c r="F213"/>
      <c r="G213"/>
      <c r="H213"/>
      <c r="I213"/>
      <c r="J213"/>
      <c r="K213"/>
      <c r="L213"/>
      <c r="M213"/>
      <c r="N213"/>
    </row>
    <row r="214" spans="1:14" x14ac:dyDescent="0.15">
      <c r="A214" s="7"/>
      <c r="E214"/>
      <c r="F214"/>
      <c r="G214"/>
      <c r="H214"/>
      <c r="I214"/>
      <c r="J214"/>
      <c r="K214"/>
      <c r="L214"/>
      <c r="M214"/>
      <c r="N214"/>
    </row>
    <row r="215" spans="1:14" x14ac:dyDescent="0.15">
      <c r="A215" s="7"/>
      <c r="E215"/>
      <c r="F215"/>
      <c r="G215"/>
      <c r="H215"/>
      <c r="I215"/>
      <c r="J215"/>
      <c r="K215"/>
      <c r="L215"/>
      <c r="M215"/>
      <c r="N215"/>
    </row>
    <row r="216" spans="1:14" x14ac:dyDescent="0.15">
      <c r="A216" s="7"/>
      <c r="E216"/>
      <c r="F216"/>
      <c r="G216"/>
      <c r="H216"/>
      <c r="I216"/>
      <c r="J216"/>
      <c r="K216"/>
      <c r="L216"/>
      <c r="M216"/>
      <c r="N216"/>
    </row>
    <row r="217" spans="1:14" x14ac:dyDescent="0.15">
      <c r="A217" s="7"/>
      <c r="E217"/>
      <c r="F217"/>
      <c r="G217"/>
      <c r="H217"/>
      <c r="I217"/>
      <c r="J217"/>
      <c r="K217"/>
      <c r="L217"/>
      <c r="M217"/>
      <c r="N217"/>
    </row>
    <row r="218" spans="1:14" x14ac:dyDescent="0.15">
      <c r="A218" s="7"/>
      <c r="E218"/>
      <c r="F218"/>
      <c r="G218"/>
      <c r="H218"/>
      <c r="I218"/>
      <c r="J218"/>
      <c r="K218"/>
      <c r="L218"/>
      <c r="M218"/>
      <c r="N218"/>
    </row>
    <row r="219" spans="1:14" x14ac:dyDescent="0.15">
      <c r="A219" s="7"/>
      <c r="E219"/>
      <c r="F219"/>
      <c r="G219"/>
      <c r="H219"/>
      <c r="I219"/>
      <c r="J219"/>
      <c r="K219"/>
      <c r="L219"/>
      <c r="M219"/>
      <c r="N219"/>
    </row>
    <row r="220" spans="1:14" x14ac:dyDescent="0.15">
      <c r="A220" s="7"/>
      <c r="E220"/>
      <c r="F220"/>
      <c r="G220"/>
      <c r="H220"/>
      <c r="I220"/>
      <c r="J220"/>
      <c r="K220"/>
      <c r="L220"/>
      <c r="M220"/>
      <c r="N220"/>
    </row>
    <row r="221" spans="1:14" x14ac:dyDescent="0.15">
      <c r="A221" s="7"/>
      <c r="E221"/>
      <c r="F221"/>
      <c r="G221"/>
      <c r="H221"/>
      <c r="I221"/>
      <c r="J221"/>
      <c r="K221"/>
      <c r="L221"/>
      <c r="M221"/>
      <c r="N221"/>
    </row>
    <row r="222" spans="1:14" x14ac:dyDescent="0.15">
      <c r="A222" s="7"/>
      <c r="E222"/>
      <c r="F222"/>
      <c r="G222"/>
      <c r="H222"/>
      <c r="I222"/>
      <c r="J222"/>
      <c r="K222"/>
      <c r="L222"/>
      <c r="M222"/>
      <c r="N222"/>
    </row>
    <row r="223" spans="1:14" x14ac:dyDescent="0.15">
      <c r="A223" s="7"/>
      <c r="E223"/>
      <c r="F223"/>
      <c r="G223"/>
      <c r="H223"/>
      <c r="I223"/>
      <c r="J223"/>
      <c r="K223"/>
      <c r="L223"/>
      <c r="M223"/>
      <c r="N223"/>
    </row>
    <row r="224" spans="1:14" x14ac:dyDescent="0.15">
      <c r="A224" s="7"/>
      <c r="E224"/>
      <c r="F224"/>
      <c r="G224"/>
      <c r="H224"/>
      <c r="I224"/>
      <c r="J224"/>
      <c r="K224"/>
      <c r="L224"/>
      <c r="M224"/>
      <c r="N224"/>
    </row>
    <row r="225" spans="1:14" x14ac:dyDescent="0.15">
      <c r="A225" s="7"/>
      <c r="E225"/>
      <c r="F225"/>
      <c r="G225"/>
      <c r="H225"/>
      <c r="I225"/>
      <c r="J225"/>
      <c r="K225"/>
      <c r="L225"/>
      <c r="M225"/>
      <c r="N225"/>
    </row>
    <row r="226" spans="1:14" x14ac:dyDescent="0.15">
      <c r="A226" s="7"/>
      <c r="E226"/>
      <c r="F226"/>
      <c r="G226"/>
      <c r="H226"/>
      <c r="I226"/>
      <c r="J226"/>
      <c r="K226"/>
      <c r="L226"/>
      <c r="M226"/>
      <c r="N226"/>
    </row>
    <row r="227" spans="1:14" x14ac:dyDescent="0.15">
      <c r="A227" s="7"/>
      <c r="E227"/>
      <c r="F227"/>
      <c r="G227"/>
      <c r="H227"/>
      <c r="I227"/>
      <c r="J227"/>
      <c r="K227"/>
      <c r="L227"/>
      <c r="M227"/>
      <c r="N227"/>
    </row>
    <row r="228" spans="1:14" x14ac:dyDescent="0.15">
      <c r="A228" s="7"/>
      <c r="E228"/>
      <c r="F228"/>
      <c r="G228"/>
      <c r="H228"/>
      <c r="I228"/>
      <c r="J228"/>
      <c r="K228"/>
      <c r="L228"/>
      <c r="M228"/>
      <c r="N228"/>
    </row>
    <row r="229" spans="1:14" x14ac:dyDescent="0.15">
      <c r="A229" s="7"/>
      <c r="E229"/>
      <c r="F229"/>
      <c r="G229"/>
      <c r="H229"/>
      <c r="I229"/>
      <c r="J229"/>
      <c r="K229"/>
      <c r="L229"/>
      <c r="M229"/>
      <c r="N229"/>
    </row>
    <row r="230" spans="1:14" x14ac:dyDescent="0.15">
      <c r="A230" s="7"/>
      <c r="E230"/>
      <c r="F230"/>
      <c r="G230"/>
      <c r="H230"/>
      <c r="I230"/>
      <c r="J230"/>
      <c r="K230"/>
      <c r="L230"/>
      <c r="M230"/>
      <c r="N230"/>
    </row>
    <row r="231" spans="1:14" x14ac:dyDescent="0.15">
      <c r="A231" s="7"/>
      <c r="E231"/>
      <c r="F231"/>
      <c r="G231"/>
      <c r="H231"/>
      <c r="I231"/>
      <c r="J231"/>
      <c r="K231"/>
      <c r="L231"/>
      <c r="M231"/>
      <c r="N231"/>
    </row>
    <row r="232" spans="1:14" x14ac:dyDescent="0.15">
      <c r="A232" s="7"/>
      <c r="E232"/>
      <c r="F232"/>
      <c r="G232"/>
      <c r="H232"/>
      <c r="I232"/>
      <c r="J232"/>
      <c r="K232"/>
      <c r="L232"/>
      <c r="M232"/>
      <c r="N232"/>
    </row>
    <row r="233" spans="1:14" x14ac:dyDescent="0.15">
      <c r="A233" s="7"/>
      <c r="E233"/>
      <c r="F233"/>
      <c r="G233"/>
      <c r="H233"/>
      <c r="I233"/>
      <c r="J233"/>
      <c r="K233"/>
      <c r="L233"/>
      <c r="M233"/>
      <c r="N233"/>
    </row>
    <row r="234" spans="1:14" x14ac:dyDescent="0.15">
      <c r="A234" s="7"/>
      <c r="E234"/>
      <c r="F234"/>
      <c r="G234"/>
      <c r="H234"/>
      <c r="I234"/>
      <c r="J234"/>
      <c r="K234"/>
      <c r="L234"/>
      <c r="M234"/>
      <c r="N234"/>
    </row>
    <row r="235" spans="1:14" x14ac:dyDescent="0.15">
      <c r="A235" s="7"/>
      <c r="E235"/>
      <c r="F235"/>
      <c r="G235"/>
      <c r="H235"/>
      <c r="I235"/>
      <c r="J235"/>
      <c r="K235"/>
      <c r="L235"/>
      <c r="M235"/>
      <c r="N235"/>
    </row>
    <row r="236" spans="1:14" x14ac:dyDescent="0.15">
      <c r="A236" s="7"/>
      <c r="E236"/>
      <c r="F236"/>
      <c r="G236"/>
      <c r="H236"/>
      <c r="I236"/>
      <c r="J236"/>
      <c r="K236"/>
      <c r="L236"/>
      <c r="M236"/>
      <c r="N236"/>
    </row>
    <row r="237" spans="1:14" x14ac:dyDescent="0.15">
      <c r="A237" s="7"/>
      <c r="E237"/>
      <c r="F237"/>
      <c r="G237"/>
      <c r="H237"/>
      <c r="I237"/>
      <c r="J237"/>
      <c r="K237"/>
      <c r="L237"/>
      <c r="M237"/>
      <c r="N237"/>
    </row>
    <row r="238" spans="1:14" x14ac:dyDescent="0.15">
      <c r="A238" s="7"/>
      <c r="E238"/>
      <c r="F238"/>
      <c r="G238"/>
      <c r="H238"/>
      <c r="I238"/>
      <c r="J238"/>
      <c r="K238"/>
      <c r="L238"/>
      <c r="M238"/>
      <c r="N238"/>
    </row>
    <row r="239" spans="1:14" x14ac:dyDescent="0.15">
      <c r="A239" s="7"/>
      <c r="E239"/>
      <c r="F239"/>
      <c r="G239"/>
      <c r="H239"/>
      <c r="I239"/>
      <c r="J239"/>
      <c r="K239"/>
      <c r="L239"/>
      <c r="M239"/>
      <c r="N239"/>
    </row>
    <row r="240" spans="1:14" x14ac:dyDescent="0.15">
      <c r="A240" s="7"/>
      <c r="E240"/>
      <c r="F240"/>
      <c r="G240"/>
      <c r="H240"/>
      <c r="I240"/>
      <c r="J240"/>
      <c r="K240"/>
      <c r="L240"/>
      <c r="M240"/>
      <c r="N240"/>
    </row>
    <row r="241" spans="1:14" x14ac:dyDescent="0.15">
      <c r="A241" s="7"/>
      <c r="E241"/>
      <c r="F241"/>
      <c r="G241"/>
      <c r="H241"/>
      <c r="I241"/>
      <c r="J241"/>
      <c r="K241"/>
      <c r="L241"/>
      <c r="M241"/>
      <c r="N241"/>
    </row>
    <row r="242" spans="1:14" x14ac:dyDescent="0.15">
      <c r="A242" s="7"/>
      <c r="E242"/>
      <c r="F242"/>
      <c r="G242"/>
      <c r="H242"/>
      <c r="I242"/>
      <c r="J242"/>
      <c r="K242"/>
      <c r="L242"/>
      <c r="M242"/>
      <c r="N242"/>
    </row>
    <row r="243" spans="1:14" x14ac:dyDescent="0.15">
      <c r="A243" s="7"/>
      <c r="E243"/>
      <c r="F243"/>
      <c r="G243"/>
      <c r="H243"/>
      <c r="I243"/>
      <c r="J243"/>
      <c r="K243"/>
      <c r="L243"/>
      <c r="M243"/>
      <c r="N243"/>
    </row>
    <row r="244" spans="1:14" x14ac:dyDescent="0.15">
      <c r="A244" s="7"/>
      <c r="E244"/>
      <c r="F244"/>
      <c r="G244"/>
      <c r="H244"/>
      <c r="I244"/>
      <c r="J244"/>
      <c r="K244"/>
      <c r="L244"/>
      <c r="M244"/>
      <c r="N244"/>
    </row>
    <row r="245" spans="1:14" x14ac:dyDescent="0.15">
      <c r="A245" s="7"/>
      <c r="E245"/>
      <c r="F245"/>
      <c r="G245"/>
      <c r="H245"/>
      <c r="I245"/>
      <c r="J245"/>
      <c r="K245"/>
      <c r="L245"/>
      <c r="M245"/>
      <c r="N245"/>
    </row>
    <row r="246" spans="1:14" x14ac:dyDescent="0.15">
      <c r="A246" s="7"/>
      <c r="E246"/>
      <c r="F246"/>
      <c r="G246"/>
      <c r="H246"/>
      <c r="I246"/>
      <c r="J246"/>
      <c r="K246"/>
      <c r="L246"/>
      <c r="M246"/>
      <c r="N246"/>
    </row>
    <row r="247" spans="1:14" x14ac:dyDescent="0.15">
      <c r="A247" s="7"/>
      <c r="E247"/>
      <c r="F247"/>
      <c r="G247"/>
      <c r="H247"/>
      <c r="I247"/>
      <c r="J247"/>
      <c r="K247"/>
      <c r="L247"/>
      <c r="M247"/>
      <c r="N247"/>
    </row>
    <row r="248" spans="1:14" x14ac:dyDescent="0.15">
      <c r="A248" s="7"/>
      <c r="E248"/>
      <c r="F248"/>
      <c r="G248"/>
      <c r="H248"/>
      <c r="I248"/>
      <c r="J248"/>
      <c r="K248"/>
      <c r="L248"/>
      <c r="M248"/>
      <c r="N248"/>
    </row>
    <row r="249" spans="1:14" x14ac:dyDescent="0.15">
      <c r="A249" s="7"/>
      <c r="E249"/>
      <c r="F249"/>
      <c r="G249"/>
      <c r="H249"/>
      <c r="I249"/>
      <c r="J249"/>
      <c r="K249"/>
      <c r="L249"/>
      <c r="M249"/>
      <c r="N249"/>
    </row>
    <row r="250" spans="1:14" x14ac:dyDescent="0.15">
      <c r="A250" s="7"/>
      <c r="E250"/>
      <c r="F250"/>
      <c r="G250"/>
      <c r="H250"/>
      <c r="I250"/>
      <c r="J250"/>
      <c r="K250"/>
      <c r="L250"/>
      <c r="M250"/>
      <c r="N250"/>
    </row>
    <row r="251" spans="1:14" x14ac:dyDescent="0.15">
      <c r="A251" s="7"/>
      <c r="E251"/>
      <c r="F251"/>
      <c r="G251"/>
      <c r="H251"/>
      <c r="I251"/>
      <c r="J251"/>
      <c r="K251"/>
      <c r="L251"/>
      <c r="M251"/>
      <c r="N251"/>
    </row>
    <row r="252" spans="1:14" x14ac:dyDescent="0.15">
      <c r="A252" s="7"/>
      <c r="E252"/>
      <c r="F252"/>
      <c r="G252"/>
      <c r="H252"/>
      <c r="I252"/>
      <c r="J252"/>
      <c r="K252"/>
      <c r="L252"/>
      <c r="M252"/>
      <c r="N252"/>
    </row>
    <row r="253" spans="1:14" x14ac:dyDescent="0.15">
      <c r="A253" s="7"/>
      <c r="E253"/>
      <c r="F253"/>
      <c r="G253"/>
      <c r="H253"/>
      <c r="I253"/>
      <c r="J253"/>
      <c r="K253"/>
      <c r="L253"/>
      <c r="M253"/>
      <c r="N253"/>
    </row>
    <row r="254" spans="1:14" x14ac:dyDescent="0.15">
      <c r="A254" s="7"/>
      <c r="E254"/>
      <c r="F254"/>
      <c r="G254"/>
      <c r="H254"/>
      <c r="I254"/>
      <c r="J254"/>
      <c r="K254"/>
      <c r="L254"/>
      <c r="M254"/>
      <c r="N254"/>
    </row>
    <row r="255" spans="1:14" x14ac:dyDescent="0.15">
      <c r="A255" s="7"/>
      <c r="E255"/>
      <c r="F255"/>
      <c r="G255"/>
      <c r="H255"/>
      <c r="I255"/>
      <c r="J255"/>
      <c r="K255"/>
      <c r="L255"/>
      <c r="M255"/>
      <c r="N255"/>
    </row>
    <row r="256" spans="1:14" x14ac:dyDescent="0.15">
      <c r="A256" s="7"/>
      <c r="E256"/>
      <c r="F256"/>
      <c r="G256"/>
      <c r="H256"/>
      <c r="I256"/>
      <c r="J256"/>
      <c r="K256"/>
      <c r="L256"/>
      <c r="M256"/>
      <c r="N256"/>
    </row>
    <row r="257" spans="1:14" x14ac:dyDescent="0.15">
      <c r="A257" s="7"/>
      <c r="E257"/>
      <c r="F257"/>
      <c r="G257"/>
      <c r="H257"/>
      <c r="I257"/>
      <c r="J257"/>
      <c r="K257"/>
      <c r="L257"/>
      <c r="M257"/>
      <c r="N257"/>
    </row>
    <row r="258" spans="1:14" x14ac:dyDescent="0.15">
      <c r="A258" s="7"/>
      <c r="E258"/>
      <c r="F258"/>
      <c r="G258"/>
      <c r="H258"/>
      <c r="I258"/>
      <c r="J258"/>
      <c r="K258"/>
      <c r="L258"/>
      <c r="M258"/>
      <c r="N258"/>
    </row>
    <row r="259" spans="1:14" x14ac:dyDescent="0.15">
      <c r="A259" s="7"/>
      <c r="E259"/>
      <c r="F259"/>
      <c r="G259"/>
      <c r="H259"/>
      <c r="I259"/>
      <c r="J259"/>
      <c r="K259"/>
      <c r="L259"/>
      <c r="M259"/>
      <c r="N259"/>
    </row>
    <row r="260" spans="1:14" x14ac:dyDescent="0.15">
      <c r="A260" s="7"/>
      <c r="E260"/>
      <c r="F260"/>
      <c r="G260"/>
      <c r="H260"/>
      <c r="I260"/>
      <c r="J260"/>
      <c r="K260"/>
      <c r="L260"/>
      <c r="M260"/>
      <c r="N260"/>
    </row>
    <row r="261" spans="1:14" x14ac:dyDescent="0.15">
      <c r="A261" s="7"/>
      <c r="E261"/>
      <c r="F261"/>
      <c r="G261"/>
      <c r="H261"/>
      <c r="I261"/>
      <c r="J261"/>
      <c r="K261"/>
      <c r="L261"/>
      <c r="M261"/>
      <c r="N261"/>
    </row>
    <row r="262" spans="1:14" x14ac:dyDescent="0.15">
      <c r="A262" s="7"/>
      <c r="E262"/>
      <c r="F262"/>
      <c r="G262"/>
      <c r="H262"/>
      <c r="I262"/>
      <c r="J262"/>
      <c r="K262"/>
      <c r="L262"/>
      <c r="M262"/>
      <c r="N262"/>
    </row>
    <row r="263" spans="1:14" x14ac:dyDescent="0.15">
      <c r="A263" s="7"/>
      <c r="E263"/>
      <c r="F263"/>
      <c r="G263"/>
      <c r="H263"/>
      <c r="I263"/>
      <c r="J263"/>
      <c r="K263"/>
      <c r="L263"/>
      <c r="M263"/>
      <c r="N263"/>
    </row>
    <row r="264" spans="1:14" x14ac:dyDescent="0.15">
      <c r="A264" s="7"/>
      <c r="E264"/>
      <c r="F264"/>
      <c r="G264"/>
      <c r="H264"/>
      <c r="I264"/>
      <c r="J264"/>
      <c r="K264"/>
      <c r="L264"/>
      <c r="M264"/>
      <c r="N264"/>
    </row>
    <row r="265" spans="1:14" x14ac:dyDescent="0.15">
      <c r="A265" s="7"/>
      <c r="E265"/>
      <c r="F265"/>
      <c r="G265"/>
      <c r="H265"/>
      <c r="I265"/>
      <c r="J265"/>
      <c r="K265"/>
      <c r="L265"/>
      <c r="M265"/>
      <c r="N265"/>
    </row>
    <row r="266" spans="1:14" x14ac:dyDescent="0.15">
      <c r="A266" s="7"/>
      <c r="E266"/>
      <c r="F266"/>
      <c r="G266"/>
      <c r="H266"/>
      <c r="I266"/>
      <c r="J266"/>
      <c r="K266"/>
      <c r="L266"/>
      <c r="M266"/>
      <c r="N266"/>
    </row>
    <row r="267" spans="1:14" x14ac:dyDescent="0.15">
      <c r="A267" s="7"/>
      <c r="E267"/>
      <c r="F267"/>
      <c r="G267"/>
      <c r="H267"/>
      <c r="I267"/>
      <c r="J267"/>
      <c r="K267"/>
      <c r="L267"/>
      <c r="M267"/>
      <c r="N267"/>
    </row>
    <row r="268" spans="1:14" x14ac:dyDescent="0.15">
      <c r="A268" s="7"/>
      <c r="E268"/>
      <c r="F268"/>
      <c r="G268"/>
      <c r="H268"/>
      <c r="I268"/>
      <c r="J268"/>
      <c r="K268"/>
      <c r="L268"/>
      <c r="M268"/>
      <c r="N268"/>
    </row>
    <row r="269" spans="1:14" x14ac:dyDescent="0.15">
      <c r="A269" s="7"/>
      <c r="E269"/>
      <c r="F269"/>
      <c r="G269"/>
      <c r="H269"/>
      <c r="I269"/>
      <c r="J269"/>
      <c r="K269"/>
      <c r="L269"/>
      <c r="M269"/>
      <c r="N269"/>
    </row>
    <row r="270" spans="1:14" x14ac:dyDescent="0.15">
      <c r="A270" s="7"/>
      <c r="E270"/>
      <c r="F270"/>
      <c r="G270"/>
      <c r="H270"/>
      <c r="I270"/>
      <c r="J270"/>
      <c r="K270"/>
      <c r="L270"/>
      <c r="M270"/>
      <c r="N270"/>
    </row>
    <row r="271" spans="1:14" x14ac:dyDescent="0.15">
      <c r="A271" s="7"/>
      <c r="E271"/>
      <c r="F271"/>
      <c r="G271"/>
      <c r="H271"/>
      <c r="I271"/>
      <c r="J271"/>
      <c r="K271"/>
      <c r="L271"/>
      <c r="M271"/>
      <c r="N271"/>
    </row>
    <row r="272" spans="1:14" x14ac:dyDescent="0.15">
      <c r="A272" s="7"/>
      <c r="E272"/>
      <c r="F272"/>
      <c r="G272"/>
      <c r="H272"/>
      <c r="I272"/>
      <c r="J272"/>
      <c r="K272"/>
      <c r="L272"/>
      <c r="M272"/>
      <c r="N272"/>
    </row>
    <row r="273" spans="1:14" x14ac:dyDescent="0.15">
      <c r="A273" s="7"/>
      <c r="E273"/>
      <c r="F273"/>
      <c r="G273"/>
      <c r="H273"/>
      <c r="I273"/>
      <c r="J273"/>
      <c r="K273"/>
      <c r="L273"/>
      <c r="M273"/>
      <c r="N273"/>
    </row>
    <row r="274" spans="1:14" x14ac:dyDescent="0.15">
      <c r="A274" s="7"/>
      <c r="E274"/>
      <c r="F274"/>
      <c r="G274"/>
      <c r="H274"/>
      <c r="I274"/>
      <c r="J274"/>
      <c r="K274"/>
      <c r="L274"/>
      <c r="M274"/>
      <c r="N274"/>
    </row>
    <row r="275" spans="1:14" x14ac:dyDescent="0.15">
      <c r="A275" s="7"/>
      <c r="E275"/>
      <c r="F275"/>
      <c r="G275"/>
      <c r="H275"/>
      <c r="I275"/>
      <c r="J275"/>
      <c r="K275"/>
      <c r="L275"/>
      <c r="M275"/>
      <c r="N275"/>
    </row>
    <row r="276" spans="1:14" x14ac:dyDescent="0.15">
      <c r="A276" s="7"/>
      <c r="E276"/>
      <c r="F276"/>
      <c r="G276"/>
      <c r="H276"/>
      <c r="I276"/>
      <c r="J276"/>
      <c r="K276"/>
      <c r="L276"/>
      <c r="M276"/>
      <c r="N276"/>
    </row>
    <row r="277" spans="1:14" x14ac:dyDescent="0.15">
      <c r="A277" s="7"/>
      <c r="E277"/>
      <c r="F277"/>
      <c r="G277"/>
      <c r="H277"/>
      <c r="I277"/>
      <c r="J277"/>
      <c r="K277"/>
      <c r="L277"/>
      <c r="M277"/>
      <c r="N277"/>
    </row>
    <row r="278" spans="1:14" x14ac:dyDescent="0.15">
      <c r="A278" s="7"/>
      <c r="E278"/>
      <c r="F278"/>
      <c r="G278"/>
      <c r="H278"/>
      <c r="I278"/>
      <c r="J278"/>
      <c r="K278"/>
      <c r="L278"/>
      <c r="M278"/>
      <c r="N278"/>
    </row>
    <row r="279" spans="1:14" x14ac:dyDescent="0.15">
      <c r="A279" s="7"/>
      <c r="E279"/>
      <c r="F279"/>
      <c r="G279"/>
      <c r="H279"/>
      <c r="I279"/>
      <c r="J279"/>
      <c r="K279"/>
      <c r="L279"/>
      <c r="M279"/>
      <c r="N279"/>
    </row>
    <row r="280" spans="1:14" x14ac:dyDescent="0.15">
      <c r="A280" s="7"/>
      <c r="E280"/>
      <c r="F280"/>
      <c r="G280"/>
      <c r="H280"/>
      <c r="I280"/>
      <c r="J280"/>
      <c r="K280"/>
      <c r="L280"/>
      <c r="M280"/>
      <c r="N280"/>
    </row>
    <row r="281" spans="1:14" x14ac:dyDescent="0.15">
      <c r="A281" s="7"/>
      <c r="E281"/>
      <c r="F281"/>
      <c r="G281"/>
      <c r="H281"/>
      <c r="I281"/>
      <c r="J281"/>
      <c r="K281"/>
      <c r="L281"/>
      <c r="M281"/>
      <c r="N281"/>
    </row>
    <row r="282" spans="1:14" x14ac:dyDescent="0.15">
      <c r="A282" s="7"/>
      <c r="E282"/>
      <c r="F282"/>
      <c r="G282"/>
      <c r="H282"/>
      <c r="I282"/>
      <c r="J282"/>
      <c r="K282"/>
      <c r="L282"/>
      <c r="M282"/>
      <c r="N282"/>
    </row>
    <row r="283" spans="1:14" x14ac:dyDescent="0.15">
      <c r="A283" s="7"/>
      <c r="E283"/>
      <c r="F283"/>
      <c r="G283"/>
      <c r="H283"/>
      <c r="I283"/>
      <c r="J283"/>
      <c r="K283"/>
      <c r="L283"/>
      <c r="M283"/>
      <c r="N283"/>
    </row>
    <row r="284" spans="1:14" x14ac:dyDescent="0.15">
      <c r="A284" s="7"/>
      <c r="E284"/>
      <c r="F284"/>
      <c r="G284"/>
      <c r="H284"/>
      <c r="I284"/>
      <c r="J284"/>
      <c r="K284"/>
      <c r="L284"/>
      <c r="M284"/>
      <c r="N284"/>
    </row>
    <row r="285" spans="1:14" x14ac:dyDescent="0.15">
      <c r="A285" s="7"/>
      <c r="E285"/>
      <c r="F285"/>
      <c r="G285"/>
      <c r="H285"/>
      <c r="I285"/>
      <c r="J285"/>
      <c r="K285"/>
      <c r="L285"/>
      <c r="M285"/>
      <c r="N285"/>
    </row>
    <row r="286" spans="1:14" x14ac:dyDescent="0.15">
      <c r="A286" s="7"/>
      <c r="E286"/>
      <c r="F286"/>
      <c r="G286"/>
      <c r="H286"/>
      <c r="I286"/>
      <c r="J286"/>
      <c r="K286"/>
      <c r="L286"/>
      <c r="M286"/>
      <c r="N286"/>
    </row>
    <row r="287" spans="1:14" x14ac:dyDescent="0.15">
      <c r="A287" s="7"/>
      <c r="E287"/>
      <c r="F287"/>
      <c r="G287"/>
      <c r="H287"/>
      <c r="I287"/>
      <c r="J287"/>
      <c r="K287"/>
      <c r="L287"/>
      <c r="M287"/>
      <c r="N287"/>
    </row>
    <row r="288" spans="1:14" x14ac:dyDescent="0.15">
      <c r="A288" s="7"/>
      <c r="E288"/>
      <c r="F288"/>
      <c r="G288"/>
      <c r="H288"/>
      <c r="I288"/>
      <c r="J288"/>
      <c r="K288"/>
      <c r="L288"/>
      <c r="M288"/>
      <c r="N288"/>
    </row>
    <row r="289" spans="1:14" x14ac:dyDescent="0.15">
      <c r="A289" s="7"/>
      <c r="E289"/>
      <c r="F289"/>
      <c r="G289"/>
      <c r="H289"/>
      <c r="I289"/>
      <c r="J289"/>
      <c r="K289"/>
      <c r="L289"/>
      <c r="M289"/>
      <c r="N289"/>
    </row>
    <row r="290" spans="1:14" x14ac:dyDescent="0.15">
      <c r="A290" s="7"/>
      <c r="E290"/>
      <c r="F290"/>
      <c r="G290"/>
      <c r="H290"/>
      <c r="I290"/>
      <c r="J290"/>
      <c r="K290"/>
      <c r="L290"/>
      <c r="M290"/>
      <c r="N290"/>
    </row>
    <row r="291" spans="1:14" x14ac:dyDescent="0.15">
      <c r="A291" s="7"/>
      <c r="E291"/>
      <c r="F291"/>
      <c r="G291"/>
      <c r="H291"/>
      <c r="I291"/>
      <c r="J291"/>
      <c r="K291"/>
      <c r="L291"/>
      <c r="M291"/>
      <c r="N291"/>
    </row>
    <row r="292" spans="1:14" x14ac:dyDescent="0.15">
      <c r="A292" s="7"/>
      <c r="E292"/>
      <c r="F292"/>
      <c r="G292"/>
      <c r="H292"/>
      <c r="I292"/>
      <c r="J292"/>
      <c r="K292"/>
      <c r="L292"/>
      <c r="M292"/>
      <c r="N292"/>
    </row>
    <row r="293" spans="1:14" x14ac:dyDescent="0.15">
      <c r="A293" s="7"/>
      <c r="E293"/>
      <c r="F293"/>
      <c r="G293"/>
      <c r="H293"/>
      <c r="I293"/>
      <c r="J293"/>
      <c r="K293"/>
      <c r="L293"/>
      <c r="M293"/>
      <c r="N293"/>
    </row>
    <row r="294" spans="1:14" x14ac:dyDescent="0.15">
      <c r="A294" s="7"/>
      <c r="E294"/>
      <c r="F294"/>
      <c r="G294"/>
      <c r="H294"/>
      <c r="I294"/>
      <c r="J294"/>
      <c r="K294"/>
      <c r="L294"/>
      <c r="M294"/>
      <c r="N294"/>
    </row>
    <row r="295" spans="1:14" x14ac:dyDescent="0.15">
      <c r="A295" s="7"/>
      <c r="E295"/>
      <c r="F295"/>
      <c r="G295"/>
      <c r="H295"/>
      <c r="I295"/>
      <c r="J295"/>
      <c r="K295"/>
      <c r="L295"/>
      <c r="M295"/>
      <c r="N295"/>
    </row>
    <row r="296" spans="1:14" x14ac:dyDescent="0.15">
      <c r="A296" s="7"/>
      <c r="E296"/>
      <c r="F296"/>
      <c r="G296"/>
      <c r="H296"/>
      <c r="I296"/>
      <c r="J296"/>
      <c r="K296"/>
      <c r="L296"/>
      <c r="M296"/>
      <c r="N296"/>
    </row>
    <row r="297" spans="1:14" x14ac:dyDescent="0.15">
      <c r="A297" s="7"/>
      <c r="E297"/>
      <c r="F297"/>
      <c r="G297"/>
      <c r="H297"/>
      <c r="I297"/>
      <c r="J297"/>
      <c r="K297"/>
      <c r="L297"/>
      <c r="M297"/>
      <c r="N297"/>
    </row>
    <row r="298" spans="1:14" x14ac:dyDescent="0.15">
      <c r="A298" s="7"/>
      <c r="E298"/>
      <c r="F298"/>
      <c r="G298"/>
      <c r="H298"/>
      <c r="I298"/>
      <c r="J298"/>
      <c r="K298"/>
      <c r="L298"/>
      <c r="M298"/>
      <c r="N298"/>
    </row>
    <row r="299" spans="1:14" x14ac:dyDescent="0.15">
      <c r="A299" s="7"/>
    </row>
    <row r="300" spans="1:14" x14ac:dyDescent="0.15">
      <c r="A300" s="7"/>
    </row>
    <row r="301" spans="1:14" x14ac:dyDescent="0.15">
      <c r="A301" s="7"/>
    </row>
    <row r="302" spans="1:14" x14ac:dyDescent="0.15">
      <c r="A302" s="7"/>
    </row>
    <row r="303" spans="1:14" x14ac:dyDescent="0.15">
      <c r="A303" s="7"/>
    </row>
    <row r="304" spans="1:14" x14ac:dyDescent="0.15">
      <c r="A304" s="7"/>
    </row>
    <row r="305" spans="1:1" x14ac:dyDescent="0.15">
      <c r="A305" s="7"/>
    </row>
    <row r="306" spans="1:1" x14ac:dyDescent="0.15">
      <c r="A306" s="7"/>
    </row>
  </sheetData>
  <mergeCells count="548">
    <mergeCell ref="A1:G1"/>
    <mergeCell ref="A2:A4"/>
    <mergeCell ref="B2:B4"/>
    <mergeCell ref="C2:C4"/>
    <mergeCell ref="D2:E3"/>
    <mergeCell ref="F2:F4"/>
    <mergeCell ref="G2:G4"/>
    <mergeCell ref="H2:M2"/>
    <mergeCell ref="N2:N4"/>
    <mergeCell ref="H3:M3"/>
    <mergeCell ref="A5:A6"/>
    <mergeCell ref="B5:B6"/>
    <mergeCell ref="C5:C6"/>
    <mergeCell ref="D5:D6"/>
    <mergeCell ref="E5:E6"/>
    <mergeCell ref="F5:F6"/>
    <mergeCell ref="G5:G6"/>
    <mergeCell ref="N5:N6"/>
    <mergeCell ref="A7:A8"/>
    <mergeCell ref="B7:B8"/>
    <mergeCell ref="C7:C8"/>
    <mergeCell ref="D7:D8"/>
    <mergeCell ref="E7:E8"/>
    <mergeCell ref="F7:F8"/>
    <mergeCell ref="G7:G8"/>
    <mergeCell ref="N7:N8"/>
    <mergeCell ref="G9:G10"/>
    <mergeCell ref="N9:N10"/>
    <mergeCell ref="A11:A12"/>
    <mergeCell ref="B11:B12"/>
    <mergeCell ref="C11:C12"/>
    <mergeCell ref="D11:D12"/>
    <mergeCell ref="E11:E12"/>
    <mergeCell ref="F11:F12"/>
    <mergeCell ref="G11:G12"/>
    <mergeCell ref="N11:N12"/>
    <mergeCell ref="A9:A10"/>
    <mergeCell ref="B9:B10"/>
    <mergeCell ref="C9:C10"/>
    <mergeCell ref="D9:D10"/>
    <mergeCell ref="E9:E10"/>
    <mergeCell ref="F9:F10"/>
    <mergeCell ref="G13:G14"/>
    <mergeCell ref="N13:N14"/>
    <mergeCell ref="A15:A16"/>
    <mergeCell ref="B15:B16"/>
    <mergeCell ref="C15:C16"/>
    <mergeCell ref="D15:D16"/>
    <mergeCell ref="E15:E16"/>
    <mergeCell ref="F15:F16"/>
    <mergeCell ref="G15:G16"/>
    <mergeCell ref="N15:N16"/>
    <mergeCell ref="A13:A14"/>
    <mergeCell ref="B13:B14"/>
    <mergeCell ref="C13:C14"/>
    <mergeCell ref="D13:D14"/>
    <mergeCell ref="E13:E14"/>
    <mergeCell ref="F13:F14"/>
    <mergeCell ref="N17:N18"/>
    <mergeCell ref="A19:B21"/>
    <mergeCell ref="C19:C21"/>
    <mergeCell ref="D19:D21"/>
    <mergeCell ref="E19:E21"/>
    <mergeCell ref="F19:F21"/>
    <mergeCell ref="A17:A18"/>
    <mergeCell ref="C17:C18"/>
    <mergeCell ref="D17:D18"/>
    <mergeCell ref="E17:E18"/>
    <mergeCell ref="F17:F18"/>
    <mergeCell ref="G17:G18"/>
    <mergeCell ref="B17:B18"/>
    <mergeCell ref="G22:G23"/>
    <mergeCell ref="N22:N23"/>
    <mergeCell ref="A24:A25"/>
    <mergeCell ref="B24:B25"/>
    <mergeCell ref="C24:C25"/>
    <mergeCell ref="D24:D25"/>
    <mergeCell ref="E24:E25"/>
    <mergeCell ref="F24:F25"/>
    <mergeCell ref="G24:G25"/>
    <mergeCell ref="N24:N25"/>
    <mergeCell ref="A22:A23"/>
    <mergeCell ref="B22:B23"/>
    <mergeCell ref="C22:C23"/>
    <mergeCell ref="D22:D23"/>
    <mergeCell ref="E22:E23"/>
    <mergeCell ref="F22:F23"/>
    <mergeCell ref="G26:G27"/>
    <mergeCell ref="N26:N27"/>
    <mergeCell ref="A28:A29"/>
    <mergeCell ref="B28:B29"/>
    <mergeCell ref="C28:C29"/>
    <mergeCell ref="D28:D29"/>
    <mergeCell ref="E28:E29"/>
    <mergeCell ref="F28:F29"/>
    <mergeCell ref="G28:G29"/>
    <mergeCell ref="N28:N29"/>
    <mergeCell ref="A26:A27"/>
    <mergeCell ref="B26:B27"/>
    <mergeCell ref="C26:C27"/>
    <mergeCell ref="D26:D27"/>
    <mergeCell ref="E26:E27"/>
    <mergeCell ref="F26:F27"/>
    <mergeCell ref="G30:G31"/>
    <mergeCell ref="N30:N31"/>
    <mergeCell ref="A32:A33"/>
    <mergeCell ref="B32:B33"/>
    <mergeCell ref="C32:C33"/>
    <mergeCell ref="D32:D33"/>
    <mergeCell ref="E32:E33"/>
    <mergeCell ref="F32:F33"/>
    <mergeCell ref="G32:G33"/>
    <mergeCell ref="N32:N33"/>
    <mergeCell ref="A30:A31"/>
    <mergeCell ref="B30:B31"/>
    <mergeCell ref="C30:C31"/>
    <mergeCell ref="D30:D31"/>
    <mergeCell ref="E30:E31"/>
    <mergeCell ref="F30:F31"/>
    <mergeCell ref="N34:N35"/>
    <mergeCell ref="A36:B38"/>
    <mergeCell ref="C36:C38"/>
    <mergeCell ref="D36:D38"/>
    <mergeCell ref="E36:E38"/>
    <mergeCell ref="F36:F38"/>
    <mergeCell ref="A34:A35"/>
    <mergeCell ref="C34:C35"/>
    <mergeCell ref="D34:D35"/>
    <mergeCell ref="E34:E35"/>
    <mergeCell ref="F34:F35"/>
    <mergeCell ref="G34:G35"/>
    <mergeCell ref="B34:B35"/>
    <mergeCell ref="G39:G40"/>
    <mergeCell ref="N39:N40"/>
    <mergeCell ref="A41:A42"/>
    <mergeCell ref="B41:B42"/>
    <mergeCell ref="C41:C42"/>
    <mergeCell ref="D41:D42"/>
    <mergeCell ref="E41:E42"/>
    <mergeCell ref="F41:F42"/>
    <mergeCell ref="G41:G42"/>
    <mergeCell ref="N41:N42"/>
    <mergeCell ref="A39:A40"/>
    <mergeCell ref="B39:B40"/>
    <mergeCell ref="C39:C40"/>
    <mergeCell ref="D39:D40"/>
    <mergeCell ref="E39:E40"/>
    <mergeCell ref="F39:F40"/>
    <mergeCell ref="G43:G44"/>
    <mergeCell ref="N43:N44"/>
    <mergeCell ref="A45:A46"/>
    <mergeCell ref="B45:B46"/>
    <mergeCell ref="C45:C46"/>
    <mergeCell ref="D45:D46"/>
    <mergeCell ref="E45:E46"/>
    <mergeCell ref="F45:F46"/>
    <mergeCell ref="G45:G46"/>
    <mergeCell ref="N45:N46"/>
    <mergeCell ref="A43:A44"/>
    <mergeCell ref="B43:B44"/>
    <mergeCell ref="C43:C44"/>
    <mergeCell ref="D43:D44"/>
    <mergeCell ref="E43:E44"/>
    <mergeCell ref="F43:F44"/>
    <mergeCell ref="G47:G48"/>
    <mergeCell ref="N47:N48"/>
    <mergeCell ref="A49:A50"/>
    <mergeCell ref="B49:B50"/>
    <mergeCell ref="C49:C50"/>
    <mergeCell ref="D49:D50"/>
    <mergeCell ref="E49:E50"/>
    <mergeCell ref="F49:F50"/>
    <mergeCell ref="G49:G50"/>
    <mergeCell ref="N49:N50"/>
    <mergeCell ref="A47:A48"/>
    <mergeCell ref="B47:B48"/>
    <mergeCell ref="C47:C48"/>
    <mergeCell ref="D47:D48"/>
    <mergeCell ref="E47:E48"/>
    <mergeCell ref="F47:F48"/>
    <mergeCell ref="N51:N52"/>
    <mergeCell ref="A53:B55"/>
    <mergeCell ref="C53:C55"/>
    <mergeCell ref="D53:D55"/>
    <mergeCell ref="E53:E55"/>
    <mergeCell ref="F53:F55"/>
    <mergeCell ref="A51:A52"/>
    <mergeCell ref="C51:C52"/>
    <mergeCell ref="D51:D52"/>
    <mergeCell ref="E51:E52"/>
    <mergeCell ref="F51:F52"/>
    <mergeCell ref="G51:G52"/>
    <mergeCell ref="B51:B52"/>
    <mergeCell ref="G56:G57"/>
    <mergeCell ref="N56:N57"/>
    <mergeCell ref="A58:A59"/>
    <mergeCell ref="B58:B59"/>
    <mergeCell ref="C58:C59"/>
    <mergeCell ref="D58:D59"/>
    <mergeCell ref="E58:E59"/>
    <mergeCell ref="F58:F59"/>
    <mergeCell ref="G58:G59"/>
    <mergeCell ref="N58:N59"/>
    <mergeCell ref="A56:A57"/>
    <mergeCell ref="B56:B57"/>
    <mergeCell ref="C56:C57"/>
    <mergeCell ref="D56:D57"/>
    <mergeCell ref="E56:E57"/>
    <mergeCell ref="F56:F57"/>
    <mergeCell ref="G60:G61"/>
    <mergeCell ref="N60:N61"/>
    <mergeCell ref="A62:A63"/>
    <mergeCell ref="B62:B63"/>
    <mergeCell ref="C62:C63"/>
    <mergeCell ref="D62:D63"/>
    <mergeCell ref="E62:E63"/>
    <mergeCell ref="F62:F63"/>
    <mergeCell ref="G62:G63"/>
    <mergeCell ref="N62:N63"/>
    <mergeCell ref="A60:A61"/>
    <mergeCell ref="B60:B61"/>
    <mergeCell ref="C60:C61"/>
    <mergeCell ref="D60:D61"/>
    <mergeCell ref="E60:E61"/>
    <mergeCell ref="F60:F61"/>
    <mergeCell ref="G64:G65"/>
    <mergeCell ref="N64:N65"/>
    <mergeCell ref="A66:A67"/>
    <mergeCell ref="B66:B67"/>
    <mergeCell ref="C66:C67"/>
    <mergeCell ref="D66:D67"/>
    <mergeCell ref="E66:E67"/>
    <mergeCell ref="F66:F67"/>
    <mergeCell ref="G66:G67"/>
    <mergeCell ref="N66:N67"/>
    <mergeCell ref="A64:A65"/>
    <mergeCell ref="B64:B65"/>
    <mergeCell ref="C64:C65"/>
    <mergeCell ref="D64:D65"/>
    <mergeCell ref="E64:E65"/>
    <mergeCell ref="F64:F65"/>
    <mergeCell ref="N68:N69"/>
    <mergeCell ref="A70:B72"/>
    <mergeCell ref="C70:C72"/>
    <mergeCell ref="D70:D72"/>
    <mergeCell ref="E70:E72"/>
    <mergeCell ref="F70:F72"/>
    <mergeCell ref="A68:A69"/>
    <mergeCell ref="C68:C69"/>
    <mergeCell ref="D68:D69"/>
    <mergeCell ref="E68:E69"/>
    <mergeCell ref="F68:F69"/>
    <mergeCell ref="G68:G69"/>
    <mergeCell ref="B68:B69"/>
    <mergeCell ref="G73:G74"/>
    <mergeCell ref="N73:N74"/>
    <mergeCell ref="A75:A76"/>
    <mergeCell ref="B75:B76"/>
    <mergeCell ref="C75:C76"/>
    <mergeCell ref="D75:D76"/>
    <mergeCell ref="E75:E76"/>
    <mergeCell ref="F75:F76"/>
    <mergeCell ref="G75:G76"/>
    <mergeCell ref="N75:N76"/>
    <mergeCell ref="A73:A74"/>
    <mergeCell ref="B73:B74"/>
    <mergeCell ref="C73:C74"/>
    <mergeCell ref="D73:D74"/>
    <mergeCell ref="E73:E74"/>
    <mergeCell ref="F73:F74"/>
    <mergeCell ref="G77:G78"/>
    <mergeCell ref="N77:N78"/>
    <mergeCell ref="A79:A80"/>
    <mergeCell ref="B79:B80"/>
    <mergeCell ref="C79:C80"/>
    <mergeCell ref="D79:D80"/>
    <mergeCell ref="E79:E80"/>
    <mergeCell ref="F79:F80"/>
    <mergeCell ref="G79:G80"/>
    <mergeCell ref="N79:N80"/>
    <mergeCell ref="A77:A78"/>
    <mergeCell ref="B77:B78"/>
    <mergeCell ref="C77:C78"/>
    <mergeCell ref="D77:D78"/>
    <mergeCell ref="E77:E78"/>
    <mergeCell ref="F77:F78"/>
    <mergeCell ref="G81:G82"/>
    <mergeCell ref="N81:N82"/>
    <mergeCell ref="A83:A84"/>
    <mergeCell ref="B83:B84"/>
    <mergeCell ref="C83:C84"/>
    <mergeCell ref="D83:D84"/>
    <mergeCell ref="E83:E84"/>
    <mergeCell ref="F83:F84"/>
    <mergeCell ref="G83:G84"/>
    <mergeCell ref="N83:N84"/>
    <mergeCell ref="A81:A82"/>
    <mergeCell ref="B81:B82"/>
    <mergeCell ref="C81:C82"/>
    <mergeCell ref="D81:D82"/>
    <mergeCell ref="E81:E82"/>
    <mergeCell ref="F81:F82"/>
    <mergeCell ref="A90:E90"/>
    <mergeCell ref="F90:G90"/>
    <mergeCell ref="B91:E91"/>
    <mergeCell ref="F91:G91"/>
    <mergeCell ref="B92:E92"/>
    <mergeCell ref="F92:G92"/>
    <mergeCell ref="N85:N86"/>
    <mergeCell ref="A87:B89"/>
    <mergeCell ref="C87:C89"/>
    <mergeCell ref="D87:D89"/>
    <mergeCell ref="E87:E89"/>
    <mergeCell ref="F87:F89"/>
    <mergeCell ref="A85:A86"/>
    <mergeCell ref="C85:C86"/>
    <mergeCell ref="D85:D86"/>
    <mergeCell ref="E85:E86"/>
    <mergeCell ref="F85:F86"/>
    <mergeCell ref="G85:G86"/>
    <mergeCell ref="B85:B86"/>
    <mergeCell ref="F97:G97"/>
    <mergeCell ref="F98:G98"/>
    <mergeCell ref="F99:G99"/>
    <mergeCell ref="F100:G100"/>
    <mergeCell ref="B93:E93"/>
    <mergeCell ref="F93:G93"/>
    <mergeCell ref="B94:E94"/>
    <mergeCell ref="F94:G94"/>
    <mergeCell ref="B95:E95"/>
    <mergeCell ref="F95:G95"/>
    <mergeCell ref="O2:T2"/>
    <mergeCell ref="O3:O4"/>
    <mergeCell ref="P3:P4"/>
    <mergeCell ref="Q3:Q4"/>
    <mergeCell ref="R3:R4"/>
    <mergeCell ref="S3:S4"/>
    <mergeCell ref="T3:T4"/>
    <mergeCell ref="O5:O6"/>
    <mergeCell ref="P5:P6"/>
    <mergeCell ref="Q5:Q6"/>
    <mergeCell ref="R5:R6"/>
    <mergeCell ref="S5:S6"/>
    <mergeCell ref="T5:T6"/>
    <mergeCell ref="O7:O8"/>
    <mergeCell ref="P7:P8"/>
    <mergeCell ref="Q7:Q8"/>
    <mergeCell ref="R7:R8"/>
    <mergeCell ref="S7:S8"/>
    <mergeCell ref="T7:T8"/>
    <mergeCell ref="O9:O10"/>
    <mergeCell ref="P9:P10"/>
    <mergeCell ref="Q9:Q10"/>
    <mergeCell ref="R9:R10"/>
    <mergeCell ref="S9:S10"/>
    <mergeCell ref="T9:T10"/>
    <mergeCell ref="O11:O12"/>
    <mergeCell ref="P11:P12"/>
    <mergeCell ref="Q11:Q12"/>
    <mergeCell ref="R11:R12"/>
    <mergeCell ref="S11:S12"/>
    <mergeCell ref="T11:T12"/>
    <mergeCell ref="O13:O14"/>
    <mergeCell ref="P13:P14"/>
    <mergeCell ref="Q13:Q14"/>
    <mergeCell ref="R13:R14"/>
    <mergeCell ref="S13:S14"/>
    <mergeCell ref="T13:T14"/>
    <mergeCell ref="O15:O16"/>
    <mergeCell ref="P15:P16"/>
    <mergeCell ref="Q15:Q16"/>
    <mergeCell ref="R15:R16"/>
    <mergeCell ref="S15:S16"/>
    <mergeCell ref="T15:T16"/>
    <mergeCell ref="O17:O18"/>
    <mergeCell ref="P17:P18"/>
    <mergeCell ref="Q17:Q18"/>
    <mergeCell ref="R17:R18"/>
    <mergeCell ref="S17:S18"/>
    <mergeCell ref="T17:T18"/>
    <mergeCell ref="O22:O23"/>
    <mergeCell ref="P22:P23"/>
    <mergeCell ref="Q22:Q23"/>
    <mergeCell ref="R22:R23"/>
    <mergeCell ref="S22:S23"/>
    <mergeCell ref="T22:T23"/>
    <mergeCell ref="O24:O25"/>
    <mergeCell ref="P24:P25"/>
    <mergeCell ref="Q24:Q25"/>
    <mergeCell ref="R24:R25"/>
    <mergeCell ref="S24:S25"/>
    <mergeCell ref="T24:T25"/>
    <mergeCell ref="O26:O27"/>
    <mergeCell ref="P26:P27"/>
    <mergeCell ref="Q26:Q27"/>
    <mergeCell ref="R26:R27"/>
    <mergeCell ref="S26:S27"/>
    <mergeCell ref="T26:T27"/>
    <mergeCell ref="O28:O29"/>
    <mergeCell ref="P28:P29"/>
    <mergeCell ref="Q28:Q29"/>
    <mergeCell ref="R28:R29"/>
    <mergeCell ref="S28:S29"/>
    <mergeCell ref="T28:T29"/>
    <mergeCell ref="O30:O31"/>
    <mergeCell ref="P30:P31"/>
    <mergeCell ref="Q30:Q31"/>
    <mergeCell ref="R30:R31"/>
    <mergeCell ref="S30:S31"/>
    <mergeCell ref="T30:T31"/>
    <mergeCell ref="O32:O33"/>
    <mergeCell ref="P32:P33"/>
    <mergeCell ref="Q32:Q33"/>
    <mergeCell ref="R32:R33"/>
    <mergeCell ref="S32:S33"/>
    <mergeCell ref="T32:T33"/>
    <mergeCell ref="O34:O35"/>
    <mergeCell ref="P34:P35"/>
    <mergeCell ref="Q34:Q35"/>
    <mergeCell ref="R34:R35"/>
    <mergeCell ref="S34:S35"/>
    <mergeCell ref="T34:T35"/>
    <mergeCell ref="O39:O40"/>
    <mergeCell ref="P39:P40"/>
    <mergeCell ref="Q39:Q40"/>
    <mergeCell ref="R39:R40"/>
    <mergeCell ref="S39:S40"/>
    <mergeCell ref="T39:T40"/>
    <mergeCell ref="O41:O42"/>
    <mergeCell ref="P41:P42"/>
    <mergeCell ref="Q41:Q42"/>
    <mergeCell ref="R41:R42"/>
    <mergeCell ref="S41:S42"/>
    <mergeCell ref="T41:T42"/>
    <mergeCell ref="O43:O44"/>
    <mergeCell ref="P43:P44"/>
    <mergeCell ref="Q43:Q44"/>
    <mergeCell ref="R43:R44"/>
    <mergeCell ref="S43:S44"/>
    <mergeCell ref="T43:T44"/>
    <mergeCell ref="O45:O46"/>
    <mergeCell ref="P45:P46"/>
    <mergeCell ref="Q45:Q46"/>
    <mergeCell ref="R45:R46"/>
    <mergeCell ref="S45:S46"/>
    <mergeCell ref="T45:T46"/>
    <mergeCell ref="O47:O48"/>
    <mergeCell ref="P47:P48"/>
    <mergeCell ref="Q47:Q48"/>
    <mergeCell ref="R47:R48"/>
    <mergeCell ref="S47:S48"/>
    <mergeCell ref="T47:T48"/>
    <mergeCell ref="O49:O50"/>
    <mergeCell ref="P49:P50"/>
    <mergeCell ref="Q49:Q50"/>
    <mergeCell ref="R49:R50"/>
    <mergeCell ref="S49:S50"/>
    <mergeCell ref="T49:T50"/>
    <mergeCell ref="O51:O52"/>
    <mergeCell ref="P51:P52"/>
    <mergeCell ref="Q51:Q52"/>
    <mergeCell ref="R51:R52"/>
    <mergeCell ref="S51:S52"/>
    <mergeCell ref="T51:T52"/>
    <mergeCell ref="O56:O57"/>
    <mergeCell ref="P56:P57"/>
    <mergeCell ref="Q56:Q57"/>
    <mergeCell ref="R56:R57"/>
    <mergeCell ref="S56:S57"/>
    <mergeCell ref="T56:T57"/>
    <mergeCell ref="O58:O59"/>
    <mergeCell ref="P58:P59"/>
    <mergeCell ref="Q58:Q59"/>
    <mergeCell ref="R58:R59"/>
    <mergeCell ref="S58:S59"/>
    <mergeCell ref="T58:T59"/>
    <mergeCell ref="O60:O61"/>
    <mergeCell ref="P60:P61"/>
    <mergeCell ref="Q60:Q61"/>
    <mergeCell ref="R60:R61"/>
    <mergeCell ref="S60:S61"/>
    <mergeCell ref="T60:T61"/>
    <mergeCell ref="O62:O63"/>
    <mergeCell ref="P62:P63"/>
    <mergeCell ref="Q62:Q63"/>
    <mergeCell ref="R62:R63"/>
    <mergeCell ref="S62:S63"/>
    <mergeCell ref="T62:T63"/>
    <mergeCell ref="O64:O65"/>
    <mergeCell ref="P64:P65"/>
    <mergeCell ref="Q64:Q65"/>
    <mergeCell ref="R64:R65"/>
    <mergeCell ref="S64:S65"/>
    <mergeCell ref="T64:T65"/>
    <mergeCell ref="O66:O67"/>
    <mergeCell ref="P66:P67"/>
    <mergeCell ref="Q66:Q67"/>
    <mergeCell ref="R66:R67"/>
    <mergeCell ref="S66:S67"/>
    <mergeCell ref="T66:T67"/>
    <mergeCell ref="O68:O69"/>
    <mergeCell ref="P68:P69"/>
    <mergeCell ref="Q68:Q69"/>
    <mergeCell ref="R68:R69"/>
    <mergeCell ref="S68:S69"/>
    <mergeCell ref="T68:T69"/>
    <mergeCell ref="O73:O74"/>
    <mergeCell ref="P73:P74"/>
    <mergeCell ref="Q73:Q74"/>
    <mergeCell ref="R73:R74"/>
    <mergeCell ref="S73:S74"/>
    <mergeCell ref="T73:T74"/>
    <mergeCell ref="O75:O76"/>
    <mergeCell ref="P75:P76"/>
    <mergeCell ref="Q75:Q76"/>
    <mergeCell ref="R75:R76"/>
    <mergeCell ref="S75:S76"/>
    <mergeCell ref="T75:T76"/>
    <mergeCell ref="O77:O78"/>
    <mergeCell ref="P77:P78"/>
    <mergeCell ref="Q77:Q78"/>
    <mergeCell ref="R77:R78"/>
    <mergeCell ref="S77:S78"/>
    <mergeCell ref="T77:T78"/>
    <mergeCell ref="O79:O80"/>
    <mergeCell ref="P79:P80"/>
    <mergeCell ref="Q79:Q80"/>
    <mergeCell ref="R79:R80"/>
    <mergeCell ref="S79:S80"/>
    <mergeCell ref="T79:T80"/>
    <mergeCell ref="O81:O82"/>
    <mergeCell ref="P81:P82"/>
    <mergeCell ref="Q81:Q82"/>
    <mergeCell ref="R81:R82"/>
    <mergeCell ref="S81:S82"/>
    <mergeCell ref="T81:T82"/>
    <mergeCell ref="O83:O84"/>
    <mergeCell ref="P83:P84"/>
    <mergeCell ref="Q83:Q84"/>
    <mergeCell ref="R83:R84"/>
    <mergeCell ref="S83:S84"/>
    <mergeCell ref="T83:T84"/>
    <mergeCell ref="O85:O86"/>
    <mergeCell ref="P85:P86"/>
    <mergeCell ref="Q85:Q86"/>
    <mergeCell ref="R85:R86"/>
    <mergeCell ref="S85:S86"/>
    <mergeCell ref="T85:T86"/>
  </mergeCells>
  <phoneticPr fontId="7"/>
  <pageMargins left="0.7" right="0.7" top="0.75" bottom="0.75" header="0.3" footer="0.3"/>
  <pageSetup paperSize="12"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I19" sqref="I19"/>
    </sheetView>
  </sheetViews>
  <sheetFormatPr defaultRowHeight="13.5" x14ac:dyDescent="0.15"/>
  <sheetData/>
  <phoneticPr fontId="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
  <sheetViews>
    <sheetView workbookViewId="0">
      <selection activeCell="E22" sqref="E22"/>
    </sheetView>
  </sheetViews>
  <sheetFormatPr defaultRowHeight="13.5" x14ac:dyDescent="0.15"/>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H10"/>
  <sheetViews>
    <sheetView zoomScale="85" zoomScaleNormal="85" workbookViewId="0">
      <selection activeCell="B5" sqref="B5"/>
    </sheetView>
  </sheetViews>
  <sheetFormatPr defaultRowHeight="13.5" x14ac:dyDescent="0.15"/>
  <cols>
    <col min="1" max="1" width="7" bestFit="1" customWidth="1"/>
    <col min="2" max="2" width="7.625" bestFit="1" customWidth="1"/>
    <col min="3" max="6" width="7.375" bestFit="1" customWidth="1"/>
    <col min="7" max="7" width="8.5" bestFit="1" customWidth="1"/>
    <col min="8" max="8" width="7.125" bestFit="1" customWidth="1"/>
    <col min="9" max="13" width="4.625" bestFit="1" customWidth="1"/>
    <col min="15" max="15" width="4.625" bestFit="1" customWidth="1"/>
  </cols>
  <sheetData>
    <row r="2" spans="1:8" ht="14.25" thickBot="1" x14ac:dyDescent="0.2"/>
    <row r="3" spans="1:8" ht="18" thickBot="1" x14ac:dyDescent="0.2">
      <c r="A3" s="37" t="s">
        <v>55</v>
      </c>
      <c r="B3" s="41" t="s">
        <v>18</v>
      </c>
      <c r="C3" s="42" t="s">
        <v>20</v>
      </c>
      <c r="D3" s="42" t="s">
        <v>21</v>
      </c>
      <c r="E3" s="42" t="s">
        <v>22</v>
      </c>
      <c r="F3" s="42" t="s">
        <v>23</v>
      </c>
      <c r="G3" s="42" t="s">
        <v>41</v>
      </c>
      <c r="H3" s="50" t="s">
        <v>54</v>
      </c>
    </row>
    <row r="4" spans="1:8" ht="18" thickBot="1" x14ac:dyDescent="0.2">
      <c r="A4" s="55" t="s">
        <v>62</v>
      </c>
      <c r="B4" s="56"/>
      <c r="C4" s="57"/>
      <c r="D4" s="57"/>
      <c r="E4" s="57"/>
      <c r="F4" s="57"/>
      <c r="G4" s="57"/>
      <c r="H4" s="51">
        <f t="shared" ref="H4" si="0">SUM(B4:G4)</f>
        <v>0</v>
      </c>
    </row>
    <row r="5" spans="1:8" ht="17.25" x14ac:dyDescent="0.15">
      <c r="A5" s="38" t="s">
        <v>56</v>
      </c>
      <c r="B5" s="43">
        <v>5</v>
      </c>
      <c r="C5" s="44">
        <v>5</v>
      </c>
      <c r="D5" s="44">
        <v>4</v>
      </c>
      <c r="E5" s="44">
        <v>5</v>
      </c>
      <c r="F5" s="44">
        <v>5</v>
      </c>
      <c r="G5" s="44">
        <v>3</v>
      </c>
      <c r="H5" s="51">
        <f t="shared" ref="H5:H10" si="1">SUM(B5:G5)</f>
        <v>27</v>
      </c>
    </row>
    <row r="6" spans="1:8" ht="17.25" x14ac:dyDescent="0.15">
      <c r="A6" s="39" t="s">
        <v>57</v>
      </c>
      <c r="B6" s="45">
        <v>5</v>
      </c>
      <c r="C6" s="46">
        <v>5</v>
      </c>
      <c r="D6" s="46">
        <v>4</v>
      </c>
      <c r="E6" s="47">
        <v>5</v>
      </c>
      <c r="F6" s="47">
        <v>5</v>
      </c>
      <c r="G6" s="46">
        <v>3</v>
      </c>
      <c r="H6" s="52">
        <f t="shared" si="1"/>
        <v>27</v>
      </c>
    </row>
    <row r="7" spans="1:8" ht="17.25" x14ac:dyDescent="0.15">
      <c r="A7" s="39" t="s">
        <v>58</v>
      </c>
      <c r="B7" s="45">
        <v>5</v>
      </c>
      <c r="C7" s="54">
        <v>6</v>
      </c>
      <c r="D7" s="54">
        <v>5</v>
      </c>
      <c r="E7" s="47">
        <v>6</v>
      </c>
      <c r="F7" s="47">
        <v>5</v>
      </c>
      <c r="G7" s="46">
        <v>3</v>
      </c>
      <c r="H7" s="52">
        <f t="shared" si="1"/>
        <v>30</v>
      </c>
    </row>
    <row r="8" spans="1:8" ht="17.25" x14ac:dyDescent="0.15">
      <c r="A8" s="39" t="s">
        <v>59</v>
      </c>
      <c r="B8" s="45">
        <v>6</v>
      </c>
      <c r="C8" s="46">
        <v>6</v>
      </c>
      <c r="D8" s="46">
        <v>5</v>
      </c>
      <c r="E8" s="46">
        <v>6</v>
      </c>
      <c r="F8" s="46">
        <v>5</v>
      </c>
      <c r="G8" s="46">
        <v>3</v>
      </c>
      <c r="H8" s="52">
        <f t="shared" si="1"/>
        <v>31</v>
      </c>
    </row>
    <row r="9" spans="1:8" ht="17.25" x14ac:dyDescent="0.15">
      <c r="A9" s="39" t="s">
        <v>60</v>
      </c>
      <c r="B9" s="45">
        <v>6</v>
      </c>
      <c r="C9" s="46">
        <v>6</v>
      </c>
      <c r="D9" s="46">
        <v>5</v>
      </c>
      <c r="E9" s="46">
        <v>6</v>
      </c>
      <c r="F9" s="46">
        <v>5</v>
      </c>
      <c r="G9" s="46">
        <v>3</v>
      </c>
      <c r="H9" s="52">
        <f t="shared" si="1"/>
        <v>31</v>
      </c>
    </row>
    <row r="10" spans="1:8" ht="18" thickBot="1" x14ac:dyDescent="0.2">
      <c r="A10" s="40" t="s">
        <v>61</v>
      </c>
      <c r="B10" s="48">
        <v>6</v>
      </c>
      <c r="C10" s="49">
        <v>6</v>
      </c>
      <c r="D10" s="49">
        <v>5</v>
      </c>
      <c r="E10" s="49">
        <v>6</v>
      </c>
      <c r="F10" s="49">
        <v>5</v>
      </c>
      <c r="G10" s="49">
        <v>3</v>
      </c>
      <c r="H10" s="53">
        <f t="shared" si="1"/>
        <v>31</v>
      </c>
    </row>
  </sheetData>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01"/>
  <sheetViews>
    <sheetView topLeftCell="A67" zoomScale="85" zoomScaleNormal="85" workbookViewId="0">
      <selection activeCell="J72" sqref="J72"/>
    </sheetView>
  </sheetViews>
  <sheetFormatPr defaultRowHeight="14.25" x14ac:dyDescent="0.15"/>
  <cols>
    <col min="1" max="1" width="5.75" style="6" bestFit="1" customWidth="1"/>
    <col min="2" max="2" width="4.25" style="35" bestFit="1" customWidth="1"/>
    <col min="3" max="3" width="7.125" style="35" bestFit="1" customWidth="1"/>
    <col min="4" max="4" width="65.25" style="243" customWidth="1"/>
    <col min="5" max="5" width="5.625" style="35" bestFit="1" customWidth="1"/>
    <col min="6" max="6" width="7.625" style="35" bestFit="1" customWidth="1"/>
    <col min="7" max="7" width="18" style="35" customWidth="1"/>
    <col min="8" max="13" width="8.625" style="35" bestFit="1" customWidth="1"/>
    <col min="14" max="14" width="23.5" style="36" customWidth="1"/>
    <col min="15" max="20" width="7.875" style="84" bestFit="1" customWidth="1"/>
    <col min="22" max="27" width="3" bestFit="1" customWidth="1"/>
  </cols>
  <sheetData>
    <row r="1" spans="1:20" ht="15" thickBot="1" x14ac:dyDescent="0.2">
      <c r="A1" s="476" t="s">
        <v>76</v>
      </c>
      <c r="B1" s="476"/>
      <c r="C1" s="476"/>
      <c r="D1" s="476"/>
      <c r="E1" s="476"/>
      <c r="F1" s="476"/>
      <c r="G1" s="476"/>
      <c r="H1" s="60"/>
      <c r="I1" s="60"/>
      <c r="J1" s="60"/>
      <c r="K1" s="60"/>
      <c r="L1" s="60"/>
      <c r="M1" s="60"/>
      <c r="N1" s="61"/>
    </row>
    <row r="2" spans="1:20" ht="15" thickBot="1" x14ac:dyDescent="0.2">
      <c r="A2" s="504" t="s">
        <v>0</v>
      </c>
      <c r="B2" s="511" t="s">
        <v>1</v>
      </c>
      <c r="C2" s="514" t="s">
        <v>37</v>
      </c>
      <c r="D2" s="497" t="s">
        <v>2</v>
      </c>
      <c r="E2" s="498"/>
      <c r="F2" s="515" t="s">
        <v>3</v>
      </c>
      <c r="G2" s="491" t="s">
        <v>4</v>
      </c>
      <c r="H2" s="494" t="s">
        <v>5</v>
      </c>
      <c r="I2" s="495"/>
      <c r="J2" s="495"/>
      <c r="K2" s="495"/>
      <c r="L2" s="495"/>
      <c r="M2" s="496"/>
      <c r="N2" s="485" t="s">
        <v>6</v>
      </c>
      <c r="O2" s="565" t="s">
        <v>68</v>
      </c>
      <c r="P2" s="566"/>
      <c r="Q2" s="566"/>
      <c r="R2" s="566"/>
      <c r="S2" s="566"/>
      <c r="T2" s="567"/>
    </row>
    <row r="3" spans="1:20" ht="13.5" x14ac:dyDescent="0.15">
      <c r="A3" s="505"/>
      <c r="B3" s="512"/>
      <c r="C3" s="512"/>
      <c r="D3" s="499"/>
      <c r="E3" s="500"/>
      <c r="F3" s="516"/>
      <c r="G3" s="492"/>
      <c r="H3" s="488" t="s">
        <v>7</v>
      </c>
      <c r="I3" s="489"/>
      <c r="J3" s="489"/>
      <c r="K3" s="489"/>
      <c r="L3" s="489"/>
      <c r="M3" s="490"/>
      <c r="N3" s="486"/>
      <c r="O3" s="568" t="s">
        <v>69</v>
      </c>
      <c r="P3" s="570" t="s">
        <v>70</v>
      </c>
      <c r="Q3" s="570" t="s">
        <v>71</v>
      </c>
      <c r="R3" s="570" t="s">
        <v>72</v>
      </c>
      <c r="S3" s="570" t="s">
        <v>73</v>
      </c>
      <c r="T3" s="572" t="s">
        <v>74</v>
      </c>
    </row>
    <row r="4" spans="1:20" thickBot="1" x14ac:dyDescent="0.2">
      <c r="A4" s="506"/>
      <c r="B4" s="513"/>
      <c r="C4" s="513"/>
      <c r="D4" s="242" t="s">
        <v>8</v>
      </c>
      <c r="E4" s="10" t="s">
        <v>9</v>
      </c>
      <c r="F4" s="517"/>
      <c r="G4" s="493"/>
      <c r="H4" s="62" t="s">
        <v>10</v>
      </c>
      <c r="I4" s="63" t="s">
        <v>11</v>
      </c>
      <c r="J4" s="63" t="s">
        <v>12</v>
      </c>
      <c r="K4" s="63" t="s">
        <v>13</v>
      </c>
      <c r="L4" s="63" t="s">
        <v>14</v>
      </c>
      <c r="M4" s="63" t="s">
        <v>15</v>
      </c>
      <c r="N4" s="487"/>
      <c r="O4" s="569"/>
      <c r="P4" s="571"/>
      <c r="Q4" s="571"/>
      <c r="R4" s="571"/>
      <c r="S4" s="571"/>
      <c r="T4" s="573"/>
    </row>
    <row r="5" spans="1:20" ht="23.1" customHeight="1" x14ac:dyDescent="0.15">
      <c r="A5" s="508">
        <v>1</v>
      </c>
      <c r="B5" s="510" t="s">
        <v>52</v>
      </c>
      <c r="C5" s="509">
        <f>年間行事!D4</f>
        <v>0</v>
      </c>
      <c r="D5" s="507" t="str">
        <f>年間行事!C4</f>
        <v>春季休業期間</v>
      </c>
      <c r="E5" s="429"/>
      <c r="F5" s="502"/>
      <c r="G5" s="503"/>
      <c r="H5" s="129"/>
      <c r="I5" s="129"/>
      <c r="J5" s="129"/>
      <c r="K5" s="129"/>
      <c r="L5" s="129"/>
      <c r="M5" s="129"/>
      <c r="N5" s="501"/>
      <c r="O5" s="574"/>
      <c r="P5" s="576"/>
      <c r="Q5" s="576"/>
      <c r="R5" s="576"/>
      <c r="S5" s="576"/>
      <c r="T5" s="578"/>
    </row>
    <row r="6" spans="1:20" ht="23.1" customHeight="1" x14ac:dyDescent="0.15">
      <c r="A6" s="468"/>
      <c r="B6" s="466"/>
      <c r="C6" s="464"/>
      <c r="D6" s="482"/>
      <c r="E6" s="430"/>
      <c r="F6" s="434"/>
      <c r="G6" s="432"/>
      <c r="H6" s="130"/>
      <c r="I6" s="130"/>
      <c r="J6" s="130"/>
      <c r="K6" s="130"/>
      <c r="L6" s="130"/>
      <c r="M6" s="130"/>
      <c r="N6" s="419"/>
      <c r="O6" s="575"/>
      <c r="P6" s="577"/>
      <c r="Q6" s="577"/>
      <c r="R6" s="577"/>
      <c r="S6" s="577"/>
      <c r="T6" s="579"/>
    </row>
    <row r="7" spans="1:20" ht="23.1" customHeight="1" x14ac:dyDescent="0.15">
      <c r="A7" s="467">
        <v>2</v>
      </c>
      <c r="B7" s="465" t="s">
        <v>22</v>
      </c>
      <c r="C7" s="463">
        <f>年間行事!D6</f>
        <v>0</v>
      </c>
      <c r="D7" s="481">
        <f>年間行事!C6</f>
        <v>0</v>
      </c>
      <c r="E7" s="429"/>
      <c r="F7" s="433"/>
      <c r="G7" s="431"/>
      <c r="H7" s="131"/>
      <c r="I7" s="131"/>
      <c r="J7" s="131"/>
      <c r="K7" s="131"/>
      <c r="L7" s="131"/>
      <c r="M7" s="131"/>
      <c r="N7" s="418"/>
      <c r="O7" s="575"/>
      <c r="P7" s="577"/>
      <c r="Q7" s="577"/>
      <c r="R7" s="577"/>
      <c r="S7" s="577"/>
      <c r="T7" s="579"/>
    </row>
    <row r="8" spans="1:20" ht="23.1" customHeight="1" x14ac:dyDescent="0.15">
      <c r="A8" s="468"/>
      <c r="B8" s="466"/>
      <c r="C8" s="464"/>
      <c r="D8" s="482"/>
      <c r="E8" s="430"/>
      <c r="F8" s="434"/>
      <c r="G8" s="432"/>
      <c r="H8" s="130"/>
      <c r="I8" s="130"/>
      <c r="J8" s="130"/>
      <c r="K8" s="130"/>
      <c r="L8" s="130"/>
      <c r="M8" s="130"/>
      <c r="N8" s="419"/>
      <c r="O8" s="575"/>
      <c r="P8" s="577"/>
      <c r="Q8" s="577"/>
      <c r="R8" s="577"/>
      <c r="S8" s="577"/>
      <c r="T8" s="579"/>
    </row>
    <row r="9" spans="1:20" ht="23.1" customHeight="1" x14ac:dyDescent="0.15">
      <c r="A9" s="467">
        <v>3</v>
      </c>
      <c r="B9" s="465" t="s">
        <v>23</v>
      </c>
      <c r="C9" s="463">
        <f>年間行事!D8</f>
        <v>0</v>
      </c>
      <c r="D9" s="481" t="str">
        <f>年間行事!C8</f>
        <v>春季休業終　
※新２年練習及び新６年入学式前日準備はございません　</v>
      </c>
      <c r="E9" s="429"/>
      <c r="F9" s="433"/>
      <c r="G9" s="431"/>
      <c r="H9" s="131"/>
      <c r="I9" s="131"/>
      <c r="J9" s="131"/>
      <c r="K9" s="131"/>
      <c r="L9" s="131"/>
      <c r="M9" s="131"/>
      <c r="N9" s="418"/>
      <c r="O9" s="575"/>
      <c r="P9" s="577"/>
      <c r="Q9" s="577"/>
      <c r="R9" s="577"/>
      <c r="S9" s="577"/>
      <c r="T9" s="579"/>
    </row>
    <row r="10" spans="1:20" ht="23.1" customHeight="1" x14ac:dyDescent="0.15">
      <c r="A10" s="468"/>
      <c r="B10" s="466"/>
      <c r="C10" s="464"/>
      <c r="D10" s="482"/>
      <c r="E10" s="430"/>
      <c r="F10" s="434"/>
      <c r="G10" s="432"/>
      <c r="H10" s="130"/>
      <c r="I10" s="130"/>
      <c r="J10" s="130"/>
      <c r="K10" s="130"/>
      <c r="L10" s="130"/>
      <c r="M10" s="130"/>
      <c r="N10" s="419"/>
      <c r="O10" s="575"/>
      <c r="P10" s="577"/>
      <c r="Q10" s="577"/>
      <c r="R10" s="577"/>
      <c r="S10" s="577"/>
      <c r="T10" s="579"/>
    </row>
    <row r="11" spans="1:20" ht="23.1" customHeight="1" x14ac:dyDescent="0.15">
      <c r="A11" s="467">
        <v>4</v>
      </c>
      <c r="B11" s="465" t="s">
        <v>16</v>
      </c>
      <c r="C11" s="463">
        <f>年間行事!D10</f>
        <v>0</v>
      </c>
      <c r="D11" s="481">
        <f>年間行事!C10</f>
        <v>0</v>
      </c>
      <c r="E11" s="429"/>
      <c r="F11" s="433"/>
      <c r="G11" s="431"/>
      <c r="H11" s="131"/>
      <c r="I11" s="131"/>
      <c r="J11" s="131"/>
      <c r="K11" s="131"/>
      <c r="L11" s="131"/>
      <c r="M11" s="131"/>
      <c r="N11" s="418"/>
      <c r="O11" s="580"/>
      <c r="P11" s="581"/>
      <c r="Q11" s="581"/>
      <c r="R11" s="581"/>
      <c r="S11" s="581"/>
      <c r="T11" s="582"/>
    </row>
    <row r="12" spans="1:20" ht="23.1" customHeight="1" x14ac:dyDescent="0.15">
      <c r="A12" s="468"/>
      <c r="B12" s="466"/>
      <c r="C12" s="464"/>
      <c r="D12" s="482"/>
      <c r="E12" s="430"/>
      <c r="F12" s="434"/>
      <c r="G12" s="432"/>
      <c r="H12" s="130"/>
      <c r="I12" s="130"/>
      <c r="J12" s="130"/>
      <c r="K12" s="130"/>
      <c r="L12" s="130"/>
      <c r="M12" s="130"/>
      <c r="N12" s="419"/>
      <c r="O12" s="580"/>
      <c r="P12" s="581"/>
      <c r="Q12" s="581"/>
      <c r="R12" s="581"/>
      <c r="S12" s="581"/>
      <c r="T12" s="582"/>
    </row>
    <row r="13" spans="1:20" ht="23.1" customHeight="1" x14ac:dyDescent="0.15">
      <c r="A13" s="467">
        <v>5</v>
      </c>
      <c r="B13" s="465" t="s">
        <v>17</v>
      </c>
      <c r="C13" s="463">
        <f>年間行事!D12</f>
        <v>0</v>
      </c>
      <c r="D13" s="484">
        <f>年間行事!C12</f>
        <v>0</v>
      </c>
      <c r="E13" s="429"/>
      <c r="F13" s="433"/>
      <c r="G13" s="431"/>
      <c r="H13" s="131"/>
      <c r="I13" s="131"/>
      <c r="J13" s="131"/>
      <c r="K13" s="131"/>
      <c r="L13" s="131"/>
      <c r="M13" s="131"/>
      <c r="N13" s="418"/>
      <c r="O13" s="580"/>
      <c r="P13" s="581"/>
      <c r="Q13" s="581"/>
      <c r="R13" s="581"/>
      <c r="S13" s="581"/>
      <c r="T13" s="582"/>
    </row>
    <row r="14" spans="1:20" ht="23.1" customHeight="1" thickBot="1" x14ac:dyDescent="0.2">
      <c r="A14" s="468"/>
      <c r="B14" s="466"/>
      <c r="C14" s="464"/>
      <c r="D14" s="436"/>
      <c r="E14" s="430"/>
      <c r="F14" s="434"/>
      <c r="G14" s="432"/>
      <c r="H14" s="130"/>
      <c r="I14" s="130"/>
      <c r="J14" s="130"/>
      <c r="K14" s="130"/>
      <c r="L14" s="130"/>
      <c r="M14" s="130"/>
      <c r="N14" s="419"/>
      <c r="O14" s="580"/>
      <c r="P14" s="581"/>
      <c r="Q14" s="581"/>
      <c r="R14" s="581"/>
      <c r="S14" s="581"/>
      <c r="T14" s="582"/>
    </row>
    <row r="15" spans="1:20" ht="23.1" customHeight="1" x14ac:dyDescent="0.15">
      <c r="A15" s="451">
        <v>4</v>
      </c>
      <c r="B15" s="452"/>
      <c r="C15" s="457" t="s">
        <v>38</v>
      </c>
      <c r="D15" s="460">
        <v>1</v>
      </c>
      <c r="E15" s="415" t="s">
        <v>39</v>
      </c>
      <c r="F15" s="448"/>
      <c r="G15" s="104" t="s">
        <v>24</v>
      </c>
      <c r="H15" s="105">
        <f>SUM(H5,H7,H9,H11,H13)</f>
        <v>0</v>
      </c>
      <c r="I15" s="105">
        <f t="shared" ref="I15:M15" si="0">SUM(I5,I7,I9,I11,I13)</f>
        <v>0</v>
      </c>
      <c r="J15" s="105">
        <f t="shared" si="0"/>
        <v>0</v>
      </c>
      <c r="K15" s="105">
        <f t="shared" si="0"/>
        <v>0</v>
      </c>
      <c r="L15" s="105">
        <f t="shared" si="0"/>
        <v>0</v>
      </c>
      <c r="M15" s="105">
        <f t="shared" si="0"/>
        <v>0</v>
      </c>
      <c r="N15" s="106"/>
      <c r="O15" s="170"/>
      <c r="P15" s="21"/>
      <c r="Q15" s="21"/>
      <c r="R15" s="21"/>
      <c r="S15" s="21"/>
      <c r="T15" s="144"/>
    </row>
    <row r="16" spans="1:20" ht="23.1" customHeight="1" x14ac:dyDescent="0.15">
      <c r="A16" s="453"/>
      <c r="B16" s="454"/>
      <c r="C16" s="458"/>
      <c r="D16" s="461"/>
      <c r="E16" s="416"/>
      <c r="F16" s="449"/>
      <c r="G16" s="110" t="s">
        <v>25</v>
      </c>
      <c r="H16" s="111">
        <f>SUM(H6,H8,H10,H12,H14)</f>
        <v>0</v>
      </c>
      <c r="I16" s="111">
        <f t="shared" ref="I16:M16" si="1">SUM(I6,I8,I10,I12,I14)</f>
        <v>0</v>
      </c>
      <c r="J16" s="111">
        <f t="shared" si="1"/>
        <v>0</v>
      </c>
      <c r="K16" s="111">
        <f t="shared" si="1"/>
        <v>0</v>
      </c>
      <c r="L16" s="111">
        <f t="shared" si="1"/>
        <v>0</v>
      </c>
      <c r="M16" s="111">
        <f t="shared" si="1"/>
        <v>0</v>
      </c>
      <c r="N16" s="112"/>
      <c r="O16" s="171"/>
      <c r="P16" s="23"/>
      <c r="Q16" s="23"/>
      <c r="R16" s="23"/>
      <c r="S16" s="23"/>
      <c r="T16" s="146"/>
    </row>
    <row r="17" spans="1:27" ht="23.1" customHeight="1" thickBot="1" x14ac:dyDescent="0.2">
      <c r="A17" s="455"/>
      <c r="B17" s="456"/>
      <c r="C17" s="459"/>
      <c r="D17" s="462"/>
      <c r="E17" s="417"/>
      <c r="F17" s="450"/>
      <c r="G17" s="116" t="s">
        <v>26</v>
      </c>
      <c r="H17" s="117">
        <f>SUM(H15:H16)</f>
        <v>0</v>
      </c>
      <c r="I17" s="117">
        <f t="shared" ref="I17:M17" si="2">SUM(I15:I16)</f>
        <v>0</v>
      </c>
      <c r="J17" s="117">
        <f t="shared" si="2"/>
        <v>0</v>
      </c>
      <c r="K17" s="117">
        <f t="shared" si="2"/>
        <v>0</v>
      </c>
      <c r="L17" s="117">
        <f t="shared" si="2"/>
        <v>0</v>
      </c>
      <c r="M17" s="117">
        <f t="shared" si="2"/>
        <v>0</v>
      </c>
      <c r="N17" s="118"/>
      <c r="O17" s="201">
        <f>SUM(O1:O14)</f>
        <v>0</v>
      </c>
      <c r="P17" s="312">
        <f t="shared" ref="P17:T17" si="3">SUM(P1:P14)</f>
        <v>0</v>
      </c>
      <c r="Q17" s="312">
        <f t="shared" si="3"/>
        <v>0</v>
      </c>
      <c r="R17" s="312">
        <f t="shared" si="3"/>
        <v>0</v>
      </c>
      <c r="S17" s="312">
        <f t="shared" si="3"/>
        <v>0</v>
      </c>
      <c r="T17" s="313">
        <f t="shared" si="3"/>
        <v>0</v>
      </c>
    </row>
    <row r="18" spans="1:27" ht="23.1" customHeight="1" x14ac:dyDescent="0.15">
      <c r="A18" s="469">
        <v>6</v>
      </c>
      <c r="B18" s="475" t="s">
        <v>18</v>
      </c>
      <c r="C18" s="442" t="str">
        <f>年間行事!D14</f>
        <v>式</v>
      </c>
      <c r="D18" s="479" t="str">
        <f>年間行事!C14</f>
        <v>小中始業式　小入学式　安全指導点検　</v>
      </c>
      <c r="E18" s="474"/>
      <c r="F18" s="424"/>
      <c r="G18" s="422"/>
      <c r="H18" s="103">
        <v>2</v>
      </c>
      <c r="I18" s="103">
        <v>2</v>
      </c>
      <c r="J18" s="103">
        <v>1</v>
      </c>
      <c r="K18" s="103">
        <v>1</v>
      </c>
      <c r="L18" s="103">
        <v>1</v>
      </c>
      <c r="M18" s="103">
        <v>3</v>
      </c>
      <c r="N18" s="420"/>
      <c r="O18" s="595">
        <f>V18-H18-H19</f>
        <v>3</v>
      </c>
      <c r="P18" s="596">
        <f t="shared" ref="P18:T18" si="4">W18-I18-I19</f>
        <v>2</v>
      </c>
      <c r="Q18" s="596">
        <f t="shared" si="4"/>
        <v>3</v>
      </c>
      <c r="R18" s="596">
        <f t="shared" si="4"/>
        <v>4</v>
      </c>
      <c r="S18" s="596">
        <f t="shared" si="4"/>
        <v>4</v>
      </c>
      <c r="T18" s="597">
        <f t="shared" si="4"/>
        <v>2</v>
      </c>
      <c r="V18">
        <v>5</v>
      </c>
      <c r="W18">
        <v>5</v>
      </c>
      <c r="X18">
        <v>5</v>
      </c>
      <c r="Y18">
        <v>6</v>
      </c>
      <c r="Z18">
        <v>6</v>
      </c>
      <c r="AA18">
        <v>6</v>
      </c>
    </row>
    <row r="19" spans="1:27" ht="23.1" customHeight="1" x14ac:dyDescent="0.15">
      <c r="A19" s="447"/>
      <c r="B19" s="445"/>
      <c r="C19" s="443"/>
      <c r="D19" s="480"/>
      <c r="E19" s="438"/>
      <c r="F19" s="425"/>
      <c r="G19" s="423"/>
      <c r="H19" s="102"/>
      <c r="I19" s="102">
        <v>1</v>
      </c>
      <c r="J19" s="102">
        <v>1</v>
      </c>
      <c r="K19" s="102">
        <v>1</v>
      </c>
      <c r="L19" s="102">
        <v>1</v>
      </c>
      <c r="M19" s="102">
        <v>1</v>
      </c>
      <c r="N19" s="421"/>
      <c r="O19" s="587"/>
      <c r="P19" s="589"/>
      <c r="Q19" s="589"/>
      <c r="R19" s="589"/>
      <c r="S19" s="589"/>
      <c r="T19" s="591"/>
    </row>
    <row r="20" spans="1:27" ht="23.1" customHeight="1" x14ac:dyDescent="0.15">
      <c r="A20" s="469">
        <v>7</v>
      </c>
      <c r="B20" s="470" t="s">
        <v>20</v>
      </c>
      <c r="C20" s="442">
        <f>年間行事!D16</f>
        <v>0</v>
      </c>
      <c r="D20" s="426" t="str">
        <f>年間行事!C16</f>
        <v>保護者会（56）14:00～15:00体育館　算数少人数指導開始　給食始め(1年以外)</v>
      </c>
      <c r="E20" s="437"/>
      <c r="F20" s="424"/>
      <c r="G20" s="422"/>
      <c r="H20" s="103"/>
      <c r="I20" s="103"/>
      <c r="J20" s="103"/>
      <c r="K20" s="103"/>
      <c r="L20" s="103"/>
      <c r="M20" s="103"/>
      <c r="N20" s="420"/>
      <c r="O20" s="586">
        <f t="shared" ref="O20" si="5">V20-H20-H21</f>
        <v>3</v>
      </c>
      <c r="P20" s="588">
        <f t="shared" ref="P20" si="6">W20-I20-I21</f>
        <v>1</v>
      </c>
      <c r="Q20" s="588">
        <f t="shared" ref="Q20" si="7">X20-J20-J21</f>
        <v>2</v>
      </c>
      <c r="R20" s="588">
        <f t="shared" ref="R20" si="8">Y20-K20-K21</f>
        <v>2</v>
      </c>
      <c r="S20" s="588">
        <f t="shared" ref="S20" si="9">Z20-L20-L21</f>
        <v>2</v>
      </c>
      <c r="T20" s="590">
        <f t="shared" ref="T20" si="10">AA20-M20-M21</f>
        <v>2</v>
      </c>
      <c r="V20">
        <v>5</v>
      </c>
      <c r="W20">
        <v>5</v>
      </c>
      <c r="X20">
        <v>6</v>
      </c>
      <c r="Y20">
        <v>6</v>
      </c>
      <c r="Z20">
        <v>6</v>
      </c>
      <c r="AA20">
        <v>6</v>
      </c>
    </row>
    <row r="21" spans="1:27" ht="23.1" customHeight="1" x14ac:dyDescent="0.15">
      <c r="A21" s="447"/>
      <c r="B21" s="445"/>
      <c r="C21" s="443"/>
      <c r="D21" s="427"/>
      <c r="E21" s="438"/>
      <c r="F21" s="425"/>
      <c r="G21" s="423"/>
      <c r="H21" s="102">
        <v>2</v>
      </c>
      <c r="I21" s="102">
        <v>4</v>
      </c>
      <c r="J21" s="102">
        <v>4</v>
      </c>
      <c r="K21" s="102">
        <v>4</v>
      </c>
      <c r="L21" s="102">
        <v>4</v>
      </c>
      <c r="M21" s="102">
        <v>4</v>
      </c>
      <c r="N21" s="421"/>
      <c r="O21" s="587"/>
      <c r="P21" s="589"/>
      <c r="Q21" s="589"/>
      <c r="R21" s="589"/>
      <c r="S21" s="589"/>
      <c r="T21" s="591"/>
    </row>
    <row r="22" spans="1:27" ht="23.1" customHeight="1" x14ac:dyDescent="0.15">
      <c r="A22" s="469">
        <v>8</v>
      </c>
      <c r="B22" s="470" t="s">
        <v>21</v>
      </c>
      <c r="C22" s="442">
        <f>年間行事!D18</f>
        <v>0</v>
      </c>
      <c r="D22" s="426" t="str">
        <f>年間行事!C18</f>
        <v>保護者会（34）14:00～15:00体育館　 聴力検査(5)　</v>
      </c>
      <c r="E22" s="437"/>
      <c r="F22" s="472"/>
      <c r="G22" s="471"/>
      <c r="H22" s="101"/>
      <c r="I22" s="101"/>
      <c r="J22" s="101"/>
      <c r="K22" s="101"/>
      <c r="L22" s="101">
        <v>0.33300000000000002</v>
      </c>
      <c r="M22" s="101"/>
      <c r="N22" s="428"/>
      <c r="O22" s="586">
        <f t="shared" ref="O22" si="11">V22-H22-H23</f>
        <v>2</v>
      </c>
      <c r="P22" s="588">
        <f t="shared" ref="P22" si="12">W22-I22-I23</f>
        <v>0</v>
      </c>
      <c r="Q22" s="588">
        <f t="shared" ref="Q22" si="13">X22-J22-J23</f>
        <v>1</v>
      </c>
      <c r="R22" s="588">
        <f t="shared" ref="R22" si="14">Y22-K22-K23</f>
        <v>1</v>
      </c>
      <c r="S22" s="588">
        <f t="shared" ref="S22" si="15">Z22-L22-L23</f>
        <v>1.0009999999999999</v>
      </c>
      <c r="T22" s="590">
        <f t="shared" ref="T22" si="16">AA22-M22-M23</f>
        <v>0</v>
      </c>
      <c r="V22">
        <v>4</v>
      </c>
      <c r="W22">
        <v>4</v>
      </c>
      <c r="X22">
        <v>5</v>
      </c>
      <c r="Y22">
        <v>5</v>
      </c>
      <c r="Z22">
        <v>5</v>
      </c>
      <c r="AA22">
        <v>5</v>
      </c>
    </row>
    <row r="23" spans="1:27" ht="23.1" customHeight="1" x14ac:dyDescent="0.15">
      <c r="A23" s="447"/>
      <c r="B23" s="445"/>
      <c r="C23" s="443"/>
      <c r="D23" s="427"/>
      <c r="E23" s="438"/>
      <c r="F23" s="425"/>
      <c r="G23" s="423"/>
      <c r="H23" s="102">
        <v>2</v>
      </c>
      <c r="I23" s="102">
        <v>4</v>
      </c>
      <c r="J23" s="102">
        <v>4</v>
      </c>
      <c r="K23" s="102">
        <v>4</v>
      </c>
      <c r="L23" s="102">
        <v>3.6659999999999999</v>
      </c>
      <c r="M23" s="102">
        <v>5</v>
      </c>
      <c r="N23" s="421"/>
      <c r="O23" s="587"/>
      <c r="P23" s="589"/>
      <c r="Q23" s="589"/>
      <c r="R23" s="589"/>
      <c r="S23" s="589"/>
      <c r="T23" s="591"/>
    </row>
    <row r="24" spans="1:27" ht="23.1" customHeight="1" x14ac:dyDescent="0.15">
      <c r="A24" s="469">
        <v>9</v>
      </c>
      <c r="B24" s="470" t="s">
        <v>22</v>
      </c>
      <c r="C24" s="442">
        <f>年間行事!D20</f>
        <v>0</v>
      </c>
      <c r="D24" s="426" t="str">
        <f>年間行事!C20</f>
        <v>保護者会（12）14:00～15:30
個人面談〆切 聴力検査(3)
１年給食始め(3時間め修了後に給食を食べ下校)</v>
      </c>
      <c r="E24" s="437"/>
      <c r="F24" s="424"/>
      <c r="G24" s="422"/>
      <c r="H24" s="101"/>
      <c r="I24" s="101"/>
      <c r="J24" s="101">
        <v>0.33300000000000002</v>
      </c>
      <c r="K24" s="101"/>
      <c r="L24" s="101"/>
      <c r="M24" s="101"/>
      <c r="N24" s="420"/>
      <c r="O24" s="586">
        <f t="shared" ref="O24" si="17">V24-H24-H25</f>
        <v>2</v>
      </c>
      <c r="P24" s="588">
        <f t="shared" ref="P24" si="18">W24-I24-I25</f>
        <v>1</v>
      </c>
      <c r="Q24" s="588">
        <f t="shared" ref="Q24" si="19">X24-J24-J25</f>
        <v>2.0009999999999999</v>
      </c>
      <c r="R24" s="588">
        <f t="shared" ref="R24" si="20">Y24-K24-K25</f>
        <v>2</v>
      </c>
      <c r="S24" s="588">
        <f t="shared" ref="S24" si="21">Z24-L24-L25</f>
        <v>2</v>
      </c>
      <c r="T24" s="590">
        <f t="shared" ref="T24" si="22">AA24-M24-M25</f>
        <v>1</v>
      </c>
      <c r="V24">
        <v>5</v>
      </c>
      <c r="W24">
        <v>5</v>
      </c>
      <c r="X24">
        <v>6</v>
      </c>
      <c r="Y24">
        <v>6</v>
      </c>
      <c r="Z24">
        <v>6</v>
      </c>
      <c r="AA24">
        <v>6</v>
      </c>
    </row>
    <row r="25" spans="1:27" ht="23.1" customHeight="1" x14ac:dyDescent="0.15">
      <c r="A25" s="447"/>
      <c r="B25" s="445"/>
      <c r="C25" s="443"/>
      <c r="D25" s="427"/>
      <c r="E25" s="438"/>
      <c r="F25" s="425"/>
      <c r="G25" s="423"/>
      <c r="H25" s="102">
        <v>3</v>
      </c>
      <c r="I25" s="102">
        <v>4</v>
      </c>
      <c r="J25" s="102">
        <v>3.6659999999999999</v>
      </c>
      <c r="K25" s="102">
        <v>4</v>
      </c>
      <c r="L25" s="102">
        <v>4</v>
      </c>
      <c r="M25" s="102">
        <v>5</v>
      </c>
      <c r="N25" s="421"/>
      <c r="O25" s="587"/>
      <c r="P25" s="589"/>
      <c r="Q25" s="589"/>
      <c r="R25" s="589"/>
      <c r="S25" s="589"/>
      <c r="T25" s="591"/>
    </row>
    <row r="26" spans="1:27" ht="23.1" customHeight="1" x14ac:dyDescent="0.15">
      <c r="A26" s="469">
        <v>10</v>
      </c>
      <c r="B26" s="470" t="s">
        <v>23</v>
      </c>
      <c r="C26" s="442">
        <f>年間行事!D22</f>
        <v>0</v>
      </c>
      <c r="D26" s="426" t="str">
        <f>年間行事!C22</f>
        <v>委員会①　
発育測定(456)P1～</v>
      </c>
      <c r="E26" s="437"/>
      <c r="F26" s="424"/>
      <c r="G26" s="422"/>
      <c r="H26" s="101"/>
      <c r="I26" s="101"/>
      <c r="J26" s="101"/>
      <c r="K26" s="101">
        <v>0.33300000000000002</v>
      </c>
      <c r="L26" s="101">
        <v>0.33300000000000002</v>
      </c>
      <c r="M26" s="101">
        <v>0.33300000000000002</v>
      </c>
      <c r="N26" s="420"/>
      <c r="O26" s="586">
        <f t="shared" ref="O26" si="23">V26-H26-H27</f>
        <v>2</v>
      </c>
      <c r="P26" s="588">
        <f t="shared" ref="P26" si="24">W26-I26-I27</f>
        <v>1</v>
      </c>
      <c r="Q26" s="588">
        <f t="shared" ref="Q26" si="25">X26-J26-J27</f>
        <v>1</v>
      </c>
      <c r="R26" s="588">
        <f t="shared" ref="R26" si="26">Y26-K26-K27</f>
        <v>9.9999999999944578E-4</v>
      </c>
      <c r="S26" s="588">
        <f t="shared" ref="S26" si="27">Z26-L26-L27</f>
        <v>9.9999999999944578E-4</v>
      </c>
      <c r="T26" s="590">
        <f t="shared" ref="T26" si="28">AA26-M26-M27</f>
        <v>9.9999999999944578E-4</v>
      </c>
      <c r="V26">
        <v>5</v>
      </c>
      <c r="W26">
        <v>5</v>
      </c>
      <c r="X26">
        <v>5</v>
      </c>
      <c r="Y26">
        <v>5</v>
      </c>
      <c r="Z26">
        <v>5</v>
      </c>
      <c r="AA26">
        <v>5</v>
      </c>
    </row>
    <row r="27" spans="1:27" ht="23.1" customHeight="1" x14ac:dyDescent="0.15">
      <c r="A27" s="447"/>
      <c r="B27" s="445"/>
      <c r="C27" s="443"/>
      <c r="D27" s="427"/>
      <c r="E27" s="438"/>
      <c r="F27" s="425"/>
      <c r="G27" s="423"/>
      <c r="H27" s="102">
        <v>3</v>
      </c>
      <c r="I27" s="102">
        <v>4</v>
      </c>
      <c r="J27" s="102">
        <v>4</v>
      </c>
      <c r="K27" s="102">
        <v>4.6660000000000004</v>
      </c>
      <c r="L27" s="102">
        <v>4.6660000000000004</v>
      </c>
      <c r="M27" s="102">
        <v>4.6660000000000004</v>
      </c>
      <c r="N27" s="421"/>
      <c r="O27" s="587"/>
      <c r="P27" s="589"/>
      <c r="Q27" s="589"/>
      <c r="R27" s="589"/>
      <c r="S27" s="589"/>
      <c r="T27" s="591"/>
    </row>
    <row r="28" spans="1:27" ht="23.1" customHeight="1" x14ac:dyDescent="0.15">
      <c r="A28" s="467">
        <v>11</v>
      </c>
      <c r="B28" s="465" t="s">
        <v>16</v>
      </c>
      <c r="C28" s="463">
        <f>年間行事!D24</f>
        <v>0</v>
      </c>
      <c r="D28" s="435">
        <f>年間行事!C24</f>
        <v>0</v>
      </c>
      <c r="E28" s="429"/>
      <c r="F28" s="433"/>
      <c r="G28" s="431"/>
      <c r="H28" s="129"/>
      <c r="I28" s="129"/>
      <c r="J28" s="129"/>
      <c r="K28" s="129"/>
      <c r="L28" s="129"/>
      <c r="M28" s="129"/>
      <c r="N28" s="418"/>
      <c r="O28" s="592"/>
      <c r="P28" s="593"/>
      <c r="Q28" s="593"/>
      <c r="R28" s="593"/>
      <c r="S28" s="593"/>
      <c r="T28" s="594"/>
      <c r="V28">
        <v>3</v>
      </c>
      <c r="W28">
        <v>3</v>
      </c>
      <c r="X28">
        <v>3</v>
      </c>
      <c r="Y28">
        <v>3</v>
      </c>
      <c r="Z28">
        <v>3</v>
      </c>
      <c r="AA28">
        <v>3</v>
      </c>
    </row>
    <row r="29" spans="1:27" ht="23.1" customHeight="1" x14ac:dyDescent="0.15">
      <c r="A29" s="468"/>
      <c r="B29" s="466"/>
      <c r="C29" s="464"/>
      <c r="D29" s="436"/>
      <c r="E29" s="430"/>
      <c r="F29" s="434"/>
      <c r="G29" s="432"/>
      <c r="H29" s="130"/>
      <c r="I29" s="130"/>
      <c r="J29" s="130"/>
      <c r="K29" s="130"/>
      <c r="L29" s="130"/>
      <c r="M29" s="130"/>
      <c r="N29" s="419"/>
      <c r="O29" s="580"/>
      <c r="P29" s="581"/>
      <c r="Q29" s="581"/>
      <c r="R29" s="581"/>
      <c r="S29" s="581"/>
      <c r="T29" s="582"/>
    </row>
    <row r="30" spans="1:27" ht="23.1" customHeight="1" x14ac:dyDescent="0.15">
      <c r="A30" s="467">
        <v>12</v>
      </c>
      <c r="B30" s="465" t="s">
        <v>17</v>
      </c>
      <c r="C30" s="463">
        <f>年間行事!D26</f>
        <v>0</v>
      </c>
      <c r="D30" s="435">
        <f>年間行事!C26</f>
        <v>0</v>
      </c>
      <c r="E30" s="429"/>
      <c r="F30" s="433"/>
      <c r="G30" s="431"/>
      <c r="H30" s="129"/>
      <c r="I30" s="129"/>
      <c r="J30" s="129"/>
      <c r="K30" s="129"/>
      <c r="L30" s="129"/>
      <c r="M30" s="129"/>
      <c r="N30" s="418"/>
      <c r="O30" s="580"/>
      <c r="P30" s="581"/>
      <c r="Q30" s="581"/>
      <c r="R30" s="581"/>
      <c r="S30" s="581"/>
      <c r="T30" s="582"/>
    </row>
    <row r="31" spans="1:27" ht="23.1" customHeight="1" thickBot="1" x14ac:dyDescent="0.2">
      <c r="A31" s="468"/>
      <c r="B31" s="483"/>
      <c r="C31" s="464"/>
      <c r="D31" s="436"/>
      <c r="E31" s="430"/>
      <c r="F31" s="434"/>
      <c r="G31" s="432"/>
      <c r="H31" s="130"/>
      <c r="I31" s="130"/>
      <c r="J31" s="130"/>
      <c r="K31" s="130"/>
      <c r="L31" s="130"/>
      <c r="M31" s="130"/>
      <c r="N31" s="419"/>
      <c r="O31" s="583"/>
      <c r="P31" s="584"/>
      <c r="Q31" s="584"/>
      <c r="R31" s="584"/>
      <c r="S31" s="584"/>
      <c r="T31" s="585"/>
    </row>
    <row r="32" spans="1:27" ht="23.1" customHeight="1" x14ac:dyDescent="0.15">
      <c r="A32" s="451">
        <v>4</v>
      </c>
      <c r="B32" s="452"/>
      <c r="C32" s="457" t="s">
        <v>38</v>
      </c>
      <c r="D32" s="460">
        <v>2</v>
      </c>
      <c r="E32" s="415" t="s">
        <v>39</v>
      </c>
      <c r="F32" s="448"/>
      <c r="G32" s="104" t="s">
        <v>24</v>
      </c>
      <c r="H32" s="105">
        <f>SUM(H18,H20,H22,H24,H26,H28,H30)</f>
        <v>2</v>
      </c>
      <c r="I32" s="105">
        <f t="shared" ref="I32:M32" si="29">SUM(I18,I20,I22,I24,I26,I28,I30)</f>
        <v>2</v>
      </c>
      <c r="J32" s="105">
        <f t="shared" si="29"/>
        <v>1.333</v>
      </c>
      <c r="K32" s="105">
        <f t="shared" si="29"/>
        <v>1.333</v>
      </c>
      <c r="L32" s="105">
        <f t="shared" si="29"/>
        <v>1.6659999999999999</v>
      </c>
      <c r="M32" s="105">
        <f t="shared" si="29"/>
        <v>3.3330000000000002</v>
      </c>
      <c r="N32" s="106"/>
      <c r="O32" s="306"/>
      <c r="P32" s="307"/>
      <c r="Q32" s="307"/>
      <c r="R32" s="307"/>
      <c r="S32" s="307"/>
      <c r="T32" s="308"/>
    </row>
    <row r="33" spans="1:27" ht="23.1" customHeight="1" x14ac:dyDescent="0.15">
      <c r="A33" s="453"/>
      <c r="B33" s="454"/>
      <c r="C33" s="458"/>
      <c r="D33" s="461"/>
      <c r="E33" s="416"/>
      <c r="F33" s="449"/>
      <c r="G33" s="110" t="s">
        <v>25</v>
      </c>
      <c r="H33" s="111">
        <f>SUM(H19,H21,H23,H25,H27,H29,H31)</f>
        <v>10</v>
      </c>
      <c r="I33" s="111">
        <f t="shared" ref="I33:M33" si="30">SUM(I19,I21,I23,I25,I27,I29,I31)</f>
        <v>17</v>
      </c>
      <c r="J33" s="111">
        <f t="shared" si="30"/>
        <v>16.666</v>
      </c>
      <c r="K33" s="111">
        <f t="shared" si="30"/>
        <v>17.666</v>
      </c>
      <c r="L33" s="111">
        <f t="shared" si="30"/>
        <v>17.332000000000001</v>
      </c>
      <c r="M33" s="111">
        <f t="shared" si="30"/>
        <v>19.666</v>
      </c>
      <c r="N33" s="112"/>
      <c r="O33" s="171"/>
      <c r="P33" s="23"/>
      <c r="Q33" s="23"/>
      <c r="R33" s="23"/>
      <c r="S33" s="23"/>
      <c r="T33" s="146"/>
    </row>
    <row r="34" spans="1:27" ht="23.1" customHeight="1" thickBot="1" x14ac:dyDescent="0.2">
      <c r="A34" s="455"/>
      <c r="B34" s="456"/>
      <c r="C34" s="459"/>
      <c r="D34" s="462"/>
      <c r="E34" s="417"/>
      <c r="F34" s="450"/>
      <c r="G34" s="116" t="s">
        <v>26</v>
      </c>
      <c r="H34" s="117">
        <f>SUM(H32:H33)</f>
        <v>12</v>
      </c>
      <c r="I34" s="117">
        <f t="shared" ref="I34:M34" si="31">SUM(I32:I33)</f>
        <v>19</v>
      </c>
      <c r="J34" s="117">
        <f t="shared" si="31"/>
        <v>17.998999999999999</v>
      </c>
      <c r="K34" s="117">
        <f t="shared" si="31"/>
        <v>18.998999999999999</v>
      </c>
      <c r="L34" s="117">
        <f t="shared" si="31"/>
        <v>18.998000000000001</v>
      </c>
      <c r="M34" s="117">
        <f t="shared" si="31"/>
        <v>22.999000000000002</v>
      </c>
      <c r="N34" s="118"/>
      <c r="O34" s="201">
        <f>SUM(O18:O31)</f>
        <v>12</v>
      </c>
      <c r="P34" s="312">
        <f t="shared" ref="P34:T34" si="32">SUM(P18:P31)</f>
        <v>5</v>
      </c>
      <c r="Q34" s="312">
        <f t="shared" si="32"/>
        <v>9.0009999999999994</v>
      </c>
      <c r="R34" s="312">
        <f t="shared" si="32"/>
        <v>9.0009999999999994</v>
      </c>
      <c r="S34" s="312">
        <f t="shared" si="32"/>
        <v>9.0019999999999989</v>
      </c>
      <c r="T34" s="313">
        <f t="shared" si="32"/>
        <v>5.0009999999999994</v>
      </c>
    </row>
    <row r="35" spans="1:27" ht="23.1" customHeight="1" x14ac:dyDescent="0.15">
      <c r="A35" s="477">
        <v>13</v>
      </c>
      <c r="B35" s="475" t="s">
        <v>18</v>
      </c>
      <c r="C35" s="442" t="str">
        <f>年間行事!D28</f>
        <v>朝</v>
      </c>
      <c r="D35" s="426" t="str">
        <f>年間行事!C28</f>
        <v>一年全校朝会参加開始　
全学級通常給食提供開始
ことばの教室保護者会　発育測定(123)P1～</v>
      </c>
      <c r="E35" s="474"/>
      <c r="F35" s="424"/>
      <c r="G35" s="422"/>
      <c r="H35" s="103">
        <v>0.33300000000000002</v>
      </c>
      <c r="I35" s="103">
        <v>0.33300000000000002</v>
      </c>
      <c r="J35" s="103">
        <v>0.33300000000000002</v>
      </c>
      <c r="K35" s="103"/>
      <c r="L35" s="103"/>
      <c r="M35" s="103"/>
      <c r="N35" s="420"/>
      <c r="O35" s="595">
        <f>V35-H35-H36</f>
        <v>1.0009999999999999</v>
      </c>
      <c r="P35" s="596">
        <f t="shared" ref="P35:T35" si="33">W35-I35-I36</f>
        <v>1.0009999999999999</v>
      </c>
      <c r="Q35" s="596">
        <f t="shared" si="33"/>
        <v>9.9999999999944578E-4</v>
      </c>
      <c r="R35" s="596">
        <f t="shared" si="33"/>
        <v>0</v>
      </c>
      <c r="S35" s="596">
        <f t="shared" si="33"/>
        <v>0</v>
      </c>
      <c r="T35" s="597">
        <f t="shared" si="33"/>
        <v>0</v>
      </c>
      <c r="V35">
        <v>5</v>
      </c>
      <c r="W35">
        <v>5</v>
      </c>
      <c r="X35">
        <v>5</v>
      </c>
      <c r="Y35">
        <v>6</v>
      </c>
      <c r="Z35">
        <v>6</v>
      </c>
      <c r="AA35">
        <v>6</v>
      </c>
    </row>
    <row r="36" spans="1:27" ht="23.1" customHeight="1" x14ac:dyDescent="0.15">
      <c r="A36" s="478"/>
      <c r="B36" s="445"/>
      <c r="C36" s="443"/>
      <c r="D36" s="427"/>
      <c r="E36" s="438"/>
      <c r="F36" s="425"/>
      <c r="G36" s="423"/>
      <c r="H36" s="102">
        <v>3.6659999999999999</v>
      </c>
      <c r="I36" s="102">
        <v>3.6659999999999999</v>
      </c>
      <c r="J36" s="102">
        <v>4.6660000000000004</v>
      </c>
      <c r="K36" s="102">
        <v>6</v>
      </c>
      <c r="L36" s="102">
        <v>6</v>
      </c>
      <c r="M36" s="102">
        <v>6</v>
      </c>
      <c r="N36" s="421"/>
      <c r="O36" s="587"/>
      <c r="P36" s="589"/>
      <c r="Q36" s="589"/>
      <c r="R36" s="589"/>
      <c r="S36" s="589"/>
      <c r="T36" s="591"/>
    </row>
    <row r="37" spans="1:27" ht="23.1" customHeight="1" x14ac:dyDescent="0.15">
      <c r="A37" s="477">
        <v>14</v>
      </c>
      <c r="B37" s="470" t="s">
        <v>20</v>
      </c>
      <c r="C37" s="442">
        <f>年間行事!D30</f>
        <v>0</v>
      </c>
      <c r="D37" s="426" t="str">
        <f>年間行事!C30</f>
        <v>個人面談①　5時間授業　一年生を迎える会P1 聴力検査(2)内科検診(456)13：05～</v>
      </c>
      <c r="E37" s="437"/>
      <c r="F37" s="424"/>
      <c r="G37" s="422"/>
      <c r="H37" s="103">
        <v>1</v>
      </c>
      <c r="I37" s="103">
        <v>1.333</v>
      </c>
      <c r="J37" s="103"/>
      <c r="K37" s="103">
        <v>1.333</v>
      </c>
      <c r="L37" s="103">
        <v>1.333</v>
      </c>
      <c r="M37" s="103">
        <v>1.333</v>
      </c>
      <c r="N37" s="420"/>
      <c r="O37" s="586">
        <f t="shared" ref="O37" si="34">V37-H37-H38</f>
        <v>1</v>
      </c>
      <c r="P37" s="588">
        <f t="shared" ref="P37" si="35">W37-I37-I38</f>
        <v>9.9999999999988987E-4</v>
      </c>
      <c r="Q37" s="588">
        <f t="shared" ref="Q37" si="36">X37-J37-J38</f>
        <v>1</v>
      </c>
      <c r="R37" s="588">
        <f t="shared" ref="R37" si="37">Y37-K37-K38</f>
        <v>9.9999999999944578E-4</v>
      </c>
      <c r="S37" s="588">
        <f t="shared" ref="S37" si="38">Z37-L37-L38</f>
        <v>9.9999999999944578E-4</v>
      </c>
      <c r="T37" s="590">
        <f t="shared" ref="T37" si="39">AA37-M37-M38</f>
        <v>9.9999999999944578E-4</v>
      </c>
      <c r="V37">
        <v>5</v>
      </c>
      <c r="W37">
        <v>5</v>
      </c>
      <c r="X37">
        <v>6</v>
      </c>
      <c r="Y37">
        <v>6</v>
      </c>
      <c r="Z37">
        <v>6</v>
      </c>
      <c r="AA37">
        <v>6</v>
      </c>
    </row>
    <row r="38" spans="1:27" ht="23.1" customHeight="1" x14ac:dyDescent="0.15">
      <c r="A38" s="478"/>
      <c r="B38" s="445"/>
      <c r="C38" s="443"/>
      <c r="D38" s="427"/>
      <c r="E38" s="438"/>
      <c r="F38" s="425"/>
      <c r="G38" s="423"/>
      <c r="H38" s="102">
        <v>3</v>
      </c>
      <c r="I38" s="102">
        <v>3.6659999999999999</v>
      </c>
      <c r="J38" s="102">
        <v>5</v>
      </c>
      <c r="K38" s="102">
        <v>4.6660000000000004</v>
      </c>
      <c r="L38" s="102">
        <v>4.6660000000000004</v>
      </c>
      <c r="M38" s="102">
        <v>4.6660000000000004</v>
      </c>
      <c r="N38" s="421"/>
      <c r="O38" s="587"/>
      <c r="P38" s="589"/>
      <c r="Q38" s="589"/>
      <c r="R38" s="589"/>
      <c r="S38" s="589"/>
      <c r="T38" s="591"/>
    </row>
    <row r="39" spans="1:27" ht="23.1" customHeight="1" x14ac:dyDescent="0.15">
      <c r="A39" s="473">
        <v>15</v>
      </c>
      <c r="B39" s="470" t="s">
        <v>21</v>
      </c>
      <c r="C39" s="442">
        <f>年間行事!D32</f>
        <v>0</v>
      </c>
      <c r="D39" s="426" t="str">
        <f>年間行事!C32</f>
        <v>個人面談②　5時間授業
視力検査(6)内科検診(123)13：05～　</v>
      </c>
      <c r="E39" s="437"/>
      <c r="F39" s="472"/>
      <c r="G39" s="126"/>
      <c r="H39" s="101">
        <v>0.33300000000000002</v>
      </c>
      <c r="I39" s="101">
        <v>0.33300000000000002</v>
      </c>
      <c r="J39" s="101">
        <v>0.33300000000000002</v>
      </c>
      <c r="K39" s="101"/>
      <c r="L39" s="101"/>
      <c r="M39" s="101">
        <v>0.33300000000000002</v>
      </c>
      <c r="N39" s="127"/>
      <c r="O39" s="586">
        <f t="shared" ref="O39" si="40">V39-H39-H40</f>
        <v>9.9999999999988987E-4</v>
      </c>
      <c r="P39" s="588">
        <f t="shared" ref="P39" si="41">W39-I39-I40</f>
        <v>9.9999999999988987E-4</v>
      </c>
      <c r="Q39" s="588">
        <f t="shared" ref="Q39" si="42">X39-J39-J40</f>
        <v>9.9999999999944578E-4</v>
      </c>
      <c r="R39" s="588">
        <f t="shared" ref="R39" si="43">Y39-K39-K40</f>
        <v>0</v>
      </c>
      <c r="S39" s="588">
        <f t="shared" ref="S39" si="44">Z39-L39-L40</f>
        <v>0</v>
      </c>
      <c r="T39" s="590">
        <f t="shared" ref="T39" si="45">AA39-M39-M40</f>
        <v>9.9999999999944578E-4</v>
      </c>
      <c r="V39">
        <v>4</v>
      </c>
      <c r="W39">
        <v>4</v>
      </c>
      <c r="X39">
        <v>5</v>
      </c>
      <c r="Y39">
        <v>5</v>
      </c>
      <c r="Z39">
        <v>5</v>
      </c>
      <c r="AA39">
        <v>5</v>
      </c>
    </row>
    <row r="40" spans="1:27" ht="23.1" customHeight="1" x14ac:dyDescent="0.15">
      <c r="A40" s="447"/>
      <c r="B40" s="445"/>
      <c r="C40" s="443"/>
      <c r="D40" s="427"/>
      <c r="E40" s="438"/>
      <c r="F40" s="425"/>
      <c r="G40" s="122"/>
      <c r="H40" s="102">
        <v>3.6659999999999999</v>
      </c>
      <c r="I40" s="102">
        <v>3.6659999999999999</v>
      </c>
      <c r="J40" s="102">
        <v>4.6660000000000004</v>
      </c>
      <c r="K40" s="102">
        <v>5</v>
      </c>
      <c r="L40" s="102">
        <v>5</v>
      </c>
      <c r="M40" s="102">
        <v>4.6660000000000004</v>
      </c>
      <c r="N40" s="123"/>
      <c r="O40" s="587"/>
      <c r="P40" s="589"/>
      <c r="Q40" s="589"/>
      <c r="R40" s="589"/>
      <c r="S40" s="589"/>
      <c r="T40" s="591"/>
    </row>
    <row r="41" spans="1:27" ht="23.1" customHeight="1" x14ac:dyDescent="0.15">
      <c r="A41" s="469">
        <v>16</v>
      </c>
      <c r="B41" s="470" t="s">
        <v>22</v>
      </c>
      <c r="C41" s="442">
        <f>年間行事!D34</f>
        <v>0</v>
      </c>
      <c r="D41" s="426" t="str">
        <f>年間行事!C34</f>
        <v>避難訓練　たてわり班長会(6)
個人面談③ 5時間授業　聴力検査(1)　全国学力調査(6)国語・算数※延期日時は後日通知</v>
      </c>
      <c r="E41" s="437"/>
      <c r="F41" s="424"/>
      <c r="G41" s="422"/>
      <c r="H41" s="101">
        <v>0.33300000000000002</v>
      </c>
      <c r="I41" s="101"/>
      <c r="J41" s="101"/>
      <c r="K41" s="101"/>
      <c r="L41" s="101"/>
      <c r="M41" s="101"/>
      <c r="N41" s="420"/>
      <c r="O41" s="586">
        <f t="shared" ref="O41" si="46">V41-H41-H42</f>
        <v>1.0009999999999999</v>
      </c>
      <c r="P41" s="588">
        <f t="shared" ref="P41" si="47">W41-I41-I42</f>
        <v>0</v>
      </c>
      <c r="Q41" s="588">
        <f t="shared" ref="Q41" si="48">X41-J41-J42</f>
        <v>1</v>
      </c>
      <c r="R41" s="588">
        <f t="shared" ref="R41" si="49">Y41-K41-K42</f>
        <v>1</v>
      </c>
      <c r="S41" s="588">
        <f t="shared" ref="S41" si="50">Z41-L41-L42</f>
        <v>1</v>
      </c>
      <c r="T41" s="590">
        <f t="shared" ref="T41" si="51">AA41-M41-M42</f>
        <v>1</v>
      </c>
      <c r="V41">
        <v>5</v>
      </c>
      <c r="W41">
        <v>5</v>
      </c>
      <c r="X41">
        <v>6</v>
      </c>
      <c r="Y41">
        <v>6</v>
      </c>
      <c r="Z41">
        <v>6</v>
      </c>
      <c r="AA41">
        <v>6</v>
      </c>
    </row>
    <row r="42" spans="1:27" ht="23.1" customHeight="1" x14ac:dyDescent="0.15">
      <c r="A42" s="447"/>
      <c r="B42" s="445"/>
      <c r="C42" s="443"/>
      <c r="D42" s="427"/>
      <c r="E42" s="438"/>
      <c r="F42" s="425"/>
      <c r="G42" s="423"/>
      <c r="H42" s="102">
        <v>3.6659999999999999</v>
      </c>
      <c r="I42" s="102">
        <v>5</v>
      </c>
      <c r="J42" s="102">
        <v>5</v>
      </c>
      <c r="K42" s="102">
        <v>5</v>
      </c>
      <c r="L42" s="102">
        <v>5</v>
      </c>
      <c r="M42" s="102">
        <v>5</v>
      </c>
      <c r="N42" s="421"/>
      <c r="O42" s="587"/>
      <c r="P42" s="589"/>
      <c r="Q42" s="589"/>
      <c r="R42" s="589"/>
      <c r="S42" s="589"/>
      <c r="T42" s="591"/>
    </row>
    <row r="43" spans="1:27" ht="23.1" customHeight="1" x14ac:dyDescent="0.15">
      <c r="A43" s="469">
        <v>17</v>
      </c>
      <c r="B43" s="470" t="s">
        <v>23</v>
      </c>
      <c r="C43" s="442">
        <f>年間行事!D36</f>
        <v>0</v>
      </c>
      <c r="D43" s="426" t="str">
        <f>年間行事!C36</f>
        <v>心臓病検診1年該当者(移動不可)9：00～　
クラブ①　</v>
      </c>
      <c r="E43" s="437"/>
      <c r="F43" s="424"/>
      <c r="G43" s="422"/>
      <c r="H43" s="101"/>
      <c r="I43" s="101">
        <v>0.33300000000000002</v>
      </c>
      <c r="J43" s="101"/>
      <c r="K43" s="101"/>
      <c r="L43" s="101"/>
      <c r="M43" s="101"/>
      <c r="N43" s="420"/>
      <c r="O43" s="586">
        <f t="shared" ref="O43" si="52">V43-H43-H44</f>
        <v>1</v>
      </c>
      <c r="P43" s="588">
        <f t="shared" ref="P43" si="53">W43-I43-I44</f>
        <v>9.9999999999944578E-4</v>
      </c>
      <c r="Q43" s="588">
        <f t="shared" ref="Q43" si="54">X43-J43-J44</f>
        <v>0</v>
      </c>
      <c r="R43" s="588">
        <f t="shared" ref="R43" si="55">Y43-K43-K44</f>
        <v>0</v>
      </c>
      <c r="S43" s="588">
        <f t="shared" ref="S43" si="56">Z43-L43-L44</f>
        <v>0</v>
      </c>
      <c r="T43" s="590">
        <f t="shared" ref="T43" si="57">AA43-M43-M44</f>
        <v>0</v>
      </c>
      <c r="V43">
        <v>5</v>
      </c>
      <c r="W43">
        <v>5</v>
      </c>
      <c r="X43">
        <v>5</v>
      </c>
      <c r="Y43">
        <v>5</v>
      </c>
      <c r="Z43">
        <v>5</v>
      </c>
      <c r="AA43">
        <v>5</v>
      </c>
    </row>
    <row r="44" spans="1:27" ht="23.1" customHeight="1" x14ac:dyDescent="0.15">
      <c r="A44" s="447"/>
      <c r="B44" s="445"/>
      <c r="C44" s="443"/>
      <c r="D44" s="427"/>
      <c r="E44" s="438"/>
      <c r="F44" s="425"/>
      <c r="G44" s="423"/>
      <c r="H44" s="102">
        <v>4</v>
      </c>
      <c r="I44" s="102">
        <v>4.6660000000000004</v>
      </c>
      <c r="J44" s="102">
        <v>5</v>
      </c>
      <c r="K44" s="102">
        <v>5</v>
      </c>
      <c r="L44" s="102">
        <v>5</v>
      </c>
      <c r="M44" s="102">
        <v>5</v>
      </c>
      <c r="N44" s="421"/>
      <c r="O44" s="587"/>
      <c r="P44" s="589"/>
      <c r="Q44" s="589"/>
      <c r="R44" s="589"/>
      <c r="S44" s="589"/>
      <c r="T44" s="591"/>
    </row>
    <row r="45" spans="1:27" ht="23.1" customHeight="1" x14ac:dyDescent="0.15">
      <c r="A45" s="467">
        <v>18</v>
      </c>
      <c r="B45" s="465" t="s">
        <v>16</v>
      </c>
      <c r="C45" s="463">
        <f>年間行事!D38</f>
        <v>0</v>
      </c>
      <c r="D45" s="435">
        <f>年間行事!C38</f>
        <v>0</v>
      </c>
      <c r="E45" s="429"/>
      <c r="F45" s="433"/>
      <c r="G45" s="431"/>
      <c r="H45" s="129"/>
      <c r="I45" s="129"/>
      <c r="J45" s="129"/>
      <c r="K45" s="129"/>
      <c r="L45" s="129"/>
      <c r="M45" s="129"/>
      <c r="N45" s="418"/>
      <c r="O45" s="580"/>
      <c r="P45" s="581"/>
      <c r="Q45" s="581"/>
      <c r="R45" s="581"/>
      <c r="S45" s="581"/>
      <c r="T45" s="582"/>
      <c r="V45">
        <v>3</v>
      </c>
      <c r="W45">
        <v>3</v>
      </c>
      <c r="X45">
        <v>3</v>
      </c>
      <c r="Y45">
        <v>3</v>
      </c>
      <c r="Z45">
        <v>3</v>
      </c>
      <c r="AA45">
        <v>3</v>
      </c>
    </row>
    <row r="46" spans="1:27" ht="23.1" customHeight="1" x14ac:dyDescent="0.15">
      <c r="A46" s="468"/>
      <c r="B46" s="466"/>
      <c r="C46" s="464"/>
      <c r="D46" s="436"/>
      <c r="E46" s="430"/>
      <c r="F46" s="434"/>
      <c r="G46" s="432"/>
      <c r="H46" s="130"/>
      <c r="I46" s="130"/>
      <c r="J46" s="130"/>
      <c r="K46" s="130"/>
      <c r="L46" s="130"/>
      <c r="M46" s="130"/>
      <c r="N46" s="419"/>
      <c r="O46" s="580"/>
      <c r="P46" s="581"/>
      <c r="Q46" s="581"/>
      <c r="R46" s="581"/>
      <c r="S46" s="581"/>
      <c r="T46" s="582"/>
    </row>
    <row r="47" spans="1:27" ht="23.1" customHeight="1" x14ac:dyDescent="0.15">
      <c r="A47" s="467">
        <v>19</v>
      </c>
      <c r="B47" s="465" t="s">
        <v>17</v>
      </c>
      <c r="C47" s="463">
        <f>年間行事!D40</f>
        <v>0</v>
      </c>
      <c r="D47" s="435">
        <f>年間行事!C40</f>
        <v>0</v>
      </c>
      <c r="E47" s="429"/>
      <c r="F47" s="433"/>
      <c r="G47" s="431"/>
      <c r="H47" s="129"/>
      <c r="I47" s="129"/>
      <c r="J47" s="129"/>
      <c r="K47" s="129"/>
      <c r="L47" s="129"/>
      <c r="M47" s="129"/>
      <c r="N47" s="418"/>
      <c r="O47" s="580"/>
      <c r="P47" s="581"/>
      <c r="Q47" s="581"/>
      <c r="R47" s="581"/>
      <c r="S47" s="581"/>
      <c r="T47" s="582"/>
    </row>
    <row r="48" spans="1:27" ht="23.1" customHeight="1" thickBot="1" x14ac:dyDescent="0.2">
      <c r="A48" s="468"/>
      <c r="B48" s="466"/>
      <c r="C48" s="464"/>
      <c r="D48" s="436"/>
      <c r="E48" s="430"/>
      <c r="F48" s="434"/>
      <c r="G48" s="432"/>
      <c r="H48" s="130"/>
      <c r="I48" s="130"/>
      <c r="J48" s="130"/>
      <c r="K48" s="130"/>
      <c r="L48" s="130"/>
      <c r="M48" s="130"/>
      <c r="N48" s="419"/>
      <c r="O48" s="583"/>
      <c r="P48" s="584"/>
      <c r="Q48" s="584"/>
      <c r="R48" s="584"/>
      <c r="S48" s="584"/>
      <c r="T48" s="585"/>
    </row>
    <row r="49" spans="1:27" ht="23.1" customHeight="1" x14ac:dyDescent="0.15">
      <c r="A49" s="451">
        <v>4</v>
      </c>
      <c r="B49" s="452"/>
      <c r="C49" s="457" t="s">
        <v>38</v>
      </c>
      <c r="D49" s="460">
        <v>3</v>
      </c>
      <c r="E49" s="415" t="s">
        <v>39</v>
      </c>
      <c r="F49" s="448"/>
      <c r="G49" s="104" t="s">
        <v>24</v>
      </c>
      <c r="H49" s="105">
        <f>SUM(H35,H37,H39,H41,H43,H45,H47)</f>
        <v>1.9989999999999999</v>
      </c>
      <c r="I49" s="105">
        <f t="shared" ref="I49:M49" si="58">SUM(I35,I37,I39,I41,I43,I45,I47)</f>
        <v>2.3319999999999999</v>
      </c>
      <c r="J49" s="105">
        <f t="shared" si="58"/>
        <v>0.66600000000000004</v>
      </c>
      <c r="K49" s="105">
        <f t="shared" si="58"/>
        <v>1.333</v>
      </c>
      <c r="L49" s="105">
        <f t="shared" si="58"/>
        <v>1.333</v>
      </c>
      <c r="M49" s="105">
        <f t="shared" si="58"/>
        <v>1.6659999999999999</v>
      </c>
      <c r="N49" s="106"/>
      <c r="O49" s="306"/>
      <c r="P49" s="307"/>
      <c r="Q49" s="307"/>
      <c r="R49" s="307"/>
      <c r="S49" s="307"/>
      <c r="T49" s="308"/>
    </row>
    <row r="50" spans="1:27" ht="23.1" customHeight="1" x14ac:dyDescent="0.15">
      <c r="A50" s="453"/>
      <c r="B50" s="454"/>
      <c r="C50" s="458"/>
      <c r="D50" s="461"/>
      <c r="E50" s="416"/>
      <c r="F50" s="449"/>
      <c r="G50" s="110" t="s">
        <v>25</v>
      </c>
      <c r="H50" s="111">
        <f>SUM(H36,H38,H40,H42,H44,H46,H48)</f>
        <v>17.998000000000001</v>
      </c>
      <c r="I50" s="111">
        <f t="shared" ref="I50:M50" si="59">SUM(I36,I38,I40,I42,I44,I46,I48)</f>
        <v>20.664000000000001</v>
      </c>
      <c r="J50" s="111">
        <f t="shared" si="59"/>
        <v>24.332000000000001</v>
      </c>
      <c r="K50" s="111">
        <f t="shared" si="59"/>
        <v>25.666</v>
      </c>
      <c r="L50" s="111">
        <f t="shared" si="59"/>
        <v>25.666</v>
      </c>
      <c r="M50" s="111">
        <f t="shared" si="59"/>
        <v>25.332000000000001</v>
      </c>
      <c r="N50" s="112"/>
      <c r="O50" s="171"/>
      <c r="P50" s="23"/>
      <c r="Q50" s="23"/>
      <c r="R50" s="23"/>
      <c r="S50" s="23"/>
      <c r="T50" s="146"/>
    </row>
    <row r="51" spans="1:27" ht="23.1" customHeight="1" thickBot="1" x14ac:dyDescent="0.2">
      <c r="A51" s="455"/>
      <c r="B51" s="456"/>
      <c r="C51" s="459"/>
      <c r="D51" s="462"/>
      <c r="E51" s="417"/>
      <c r="F51" s="450"/>
      <c r="G51" s="116" t="s">
        <v>26</v>
      </c>
      <c r="H51" s="117">
        <f>SUM(H49:H50)</f>
        <v>19.997</v>
      </c>
      <c r="I51" s="117">
        <f t="shared" ref="I51:M51" si="60">SUM(I49:I50)</f>
        <v>22.996000000000002</v>
      </c>
      <c r="J51" s="117">
        <f t="shared" si="60"/>
        <v>24.998000000000001</v>
      </c>
      <c r="K51" s="117">
        <f t="shared" si="60"/>
        <v>26.998999999999999</v>
      </c>
      <c r="L51" s="117">
        <f t="shared" si="60"/>
        <v>26.998999999999999</v>
      </c>
      <c r="M51" s="117">
        <f t="shared" si="60"/>
        <v>26.998000000000001</v>
      </c>
      <c r="N51" s="118"/>
      <c r="O51" s="201">
        <f>SUM(O35:O48)</f>
        <v>4.0030000000000001</v>
      </c>
      <c r="P51" s="312">
        <f t="shared" ref="P51:T51" si="61">SUM(P35:P48)</f>
        <v>1.0039999999999991</v>
      </c>
      <c r="Q51" s="312">
        <f t="shared" si="61"/>
        <v>2.0019999999999989</v>
      </c>
      <c r="R51" s="312">
        <f t="shared" si="61"/>
        <v>1.0009999999999994</v>
      </c>
      <c r="S51" s="312">
        <f t="shared" si="61"/>
        <v>1.0009999999999994</v>
      </c>
      <c r="T51" s="313">
        <f t="shared" si="61"/>
        <v>1.0019999999999989</v>
      </c>
    </row>
    <row r="52" spans="1:27" ht="23.1" customHeight="1" x14ac:dyDescent="0.15">
      <c r="A52" s="473">
        <v>20</v>
      </c>
      <c r="B52" s="475" t="s">
        <v>18</v>
      </c>
      <c r="C52" s="442" t="str">
        <f>年間行事!D42</f>
        <v>朝</v>
      </c>
      <c r="D52" s="426" t="str">
        <f>年間行事!C42</f>
        <v>個人面談④　５時間授業
全校朝会行進指導始　視力検査　(5)　消防写生会(2)候補2</v>
      </c>
      <c r="E52" s="474"/>
      <c r="F52" s="424"/>
      <c r="G52" s="422"/>
      <c r="H52" s="103"/>
      <c r="I52" s="103"/>
      <c r="J52" s="103"/>
      <c r="K52" s="103"/>
      <c r="L52" s="103">
        <v>0.33300000000000002</v>
      </c>
      <c r="M52" s="103"/>
      <c r="N52" s="420"/>
      <c r="O52" s="595">
        <f>V52-H52-H53</f>
        <v>1</v>
      </c>
      <c r="P52" s="596">
        <f t="shared" ref="P52:T52" si="62">W52-I52-I53</f>
        <v>0</v>
      </c>
      <c r="Q52" s="596">
        <f t="shared" si="62"/>
        <v>0</v>
      </c>
      <c r="R52" s="596">
        <f t="shared" si="62"/>
        <v>1</v>
      </c>
      <c r="S52" s="596">
        <f t="shared" si="62"/>
        <v>5.0009999999999994</v>
      </c>
      <c r="T52" s="597">
        <f t="shared" si="62"/>
        <v>1</v>
      </c>
      <c r="V52">
        <v>5</v>
      </c>
      <c r="W52">
        <v>5</v>
      </c>
      <c r="X52">
        <v>5</v>
      </c>
      <c r="Y52">
        <v>6</v>
      </c>
      <c r="Z52">
        <v>6</v>
      </c>
      <c r="AA52">
        <v>6</v>
      </c>
    </row>
    <row r="53" spans="1:27" ht="23.1" customHeight="1" x14ac:dyDescent="0.15">
      <c r="A53" s="447"/>
      <c r="B53" s="445"/>
      <c r="C53" s="443"/>
      <c r="D53" s="427"/>
      <c r="E53" s="438"/>
      <c r="F53" s="425"/>
      <c r="G53" s="423"/>
      <c r="H53" s="102">
        <v>4</v>
      </c>
      <c r="I53" s="102">
        <v>5</v>
      </c>
      <c r="J53" s="102">
        <v>5</v>
      </c>
      <c r="K53" s="102">
        <v>5</v>
      </c>
      <c r="L53" s="102">
        <v>0.66600000000000004</v>
      </c>
      <c r="M53" s="102">
        <v>5</v>
      </c>
      <c r="N53" s="421"/>
      <c r="O53" s="587"/>
      <c r="P53" s="589"/>
      <c r="Q53" s="589"/>
      <c r="R53" s="589"/>
      <c r="S53" s="589"/>
      <c r="T53" s="591"/>
    </row>
    <row r="54" spans="1:27" ht="23.1" customHeight="1" x14ac:dyDescent="0.15">
      <c r="A54" s="469">
        <v>21</v>
      </c>
      <c r="B54" s="470" t="s">
        <v>20</v>
      </c>
      <c r="C54" s="442">
        <f>年間行事!D44</f>
        <v>0</v>
      </c>
      <c r="D54" s="426" t="str">
        <f>年間行事!C44</f>
        <v>個人面談⑤　5時間授業　
視力検査(4)　</v>
      </c>
      <c r="E54" s="437"/>
      <c r="F54" s="424"/>
      <c r="G54" s="422"/>
      <c r="H54" s="103"/>
      <c r="I54" s="103"/>
      <c r="J54" s="103"/>
      <c r="K54" s="103">
        <v>0.33300000000000002</v>
      </c>
      <c r="L54" s="103"/>
      <c r="M54" s="103"/>
      <c r="N54" s="420"/>
      <c r="O54" s="586">
        <f t="shared" ref="O54" si="63">V54-H54-H55</f>
        <v>1</v>
      </c>
      <c r="P54" s="588">
        <f t="shared" ref="P54" si="64">W54-I54-I55</f>
        <v>0</v>
      </c>
      <c r="Q54" s="588">
        <f t="shared" ref="Q54" si="65">X54-J54-J55</f>
        <v>1</v>
      </c>
      <c r="R54" s="588">
        <f t="shared" ref="R54" si="66">Y54-K54-K55</f>
        <v>1.0009999999999994</v>
      </c>
      <c r="S54" s="588">
        <f t="shared" ref="S54" si="67">Z54-L54-L55</f>
        <v>1</v>
      </c>
      <c r="T54" s="590">
        <f t="shared" ref="T54" si="68">AA54-M54-M55</f>
        <v>1</v>
      </c>
      <c r="V54">
        <v>5</v>
      </c>
      <c r="W54">
        <v>5</v>
      </c>
      <c r="X54">
        <v>6</v>
      </c>
      <c r="Y54">
        <v>6</v>
      </c>
      <c r="Z54">
        <v>6</v>
      </c>
      <c r="AA54">
        <v>6</v>
      </c>
    </row>
    <row r="55" spans="1:27" ht="23.1" customHeight="1" x14ac:dyDescent="0.15">
      <c r="A55" s="447"/>
      <c r="B55" s="445"/>
      <c r="C55" s="443"/>
      <c r="D55" s="427"/>
      <c r="E55" s="438"/>
      <c r="F55" s="425"/>
      <c r="G55" s="423"/>
      <c r="H55" s="102">
        <v>4</v>
      </c>
      <c r="I55" s="102">
        <v>5</v>
      </c>
      <c r="J55" s="102">
        <v>5</v>
      </c>
      <c r="K55" s="102">
        <v>4.6660000000000004</v>
      </c>
      <c r="L55" s="102">
        <v>5</v>
      </c>
      <c r="M55" s="102">
        <v>5</v>
      </c>
      <c r="N55" s="421"/>
      <c r="O55" s="587"/>
      <c r="P55" s="589"/>
      <c r="Q55" s="589"/>
      <c r="R55" s="589"/>
      <c r="S55" s="589"/>
      <c r="T55" s="591"/>
    </row>
    <row r="56" spans="1:27" ht="23.1" customHeight="1" x14ac:dyDescent="0.15">
      <c r="A56" s="473">
        <v>22</v>
      </c>
      <c r="B56" s="470" t="s">
        <v>21</v>
      </c>
      <c r="C56" s="442">
        <f>年間行事!D46</f>
        <v>0</v>
      </c>
      <c r="D56" s="426" t="str">
        <f>年間行事!C46</f>
        <v>耳鼻科検診(全)9：00～</v>
      </c>
      <c r="E56" s="437"/>
      <c r="F56" s="472"/>
      <c r="G56" s="471"/>
      <c r="H56" s="101">
        <v>0.33300000000000002</v>
      </c>
      <c r="I56" s="101">
        <v>0.33300000000000002</v>
      </c>
      <c r="J56" s="101">
        <v>0.33300000000000002</v>
      </c>
      <c r="K56" s="101">
        <v>0.33300000000000002</v>
      </c>
      <c r="L56" s="101">
        <v>0.33300000000000002</v>
      </c>
      <c r="M56" s="101">
        <v>0.33300000000000002</v>
      </c>
      <c r="N56" s="428"/>
      <c r="O56" s="586">
        <f t="shared" ref="O56" si="69">V56-H56-H57</f>
        <v>9.9999999999988987E-4</v>
      </c>
      <c r="P56" s="588">
        <f t="shared" ref="P56" si="70">W56-I56-I57</f>
        <v>9.9999999999988987E-4</v>
      </c>
      <c r="Q56" s="588">
        <f t="shared" ref="Q56" si="71">X56-J56-J57</f>
        <v>9.9999999999944578E-4</v>
      </c>
      <c r="R56" s="588">
        <f t="shared" ref="R56" si="72">Y56-K56-K57</f>
        <v>9.9999999999944578E-4</v>
      </c>
      <c r="S56" s="588">
        <f t="shared" ref="S56" si="73">Z56-L56-L57</f>
        <v>9.9999999999944578E-4</v>
      </c>
      <c r="T56" s="590">
        <f t="shared" ref="T56" si="74">AA56-M56-M57</f>
        <v>9.9999999999944578E-4</v>
      </c>
      <c r="V56">
        <v>4</v>
      </c>
      <c r="W56">
        <v>4</v>
      </c>
      <c r="X56">
        <v>5</v>
      </c>
      <c r="Y56">
        <v>5</v>
      </c>
      <c r="Z56">
        <v>5</v>
      </c>
      <c r="AA56">
        <v>5</v>
      </c>
    </row>
    <row r="57" spans="1:27" ht="23.1" customHeight="1" x14ac:dyDescent="0.15">
      <c r="A57" s="447"/>
      <c r="B57" s="445"/>
      <c r="C57" s="443"/>
      <c r="D57" s="427"/>
      <c r="E57" s="438"/>
      <c r="F57" s="425"/>
      <c r="G57" s="423"/>
      <c r="H57" s="102">
        <v>3.6659999999999999</v>
      </c>
      <c r="I57" s="102">
        <v>3.6659999999999999</v>
      </c>
      <c r="J57" s="102">
        <v>4.6660000000000004</v>
      </c>
      <c r="K57" s="102">
        <v>4.6660000000000004</v>
      </c>
      <c r="L57" s="102">
        <v>4.6660000000000004</v>
      </c>
      <c r="M57" s="102">
        <v>4.6660000000000004</v>
      </c>
      <c r="N57" s="421"/>
      <c r="O57" s="587"/>
      <c r="P57" s="589"/>
      <c r="Q57" s="589"/>
      <c r="R57" s="589"/>
      <c r="S57" s="589"/>
      <c r="T57" s="591"/>
    </row>
    <row r="58" spans="1:27" ht="23.1" customHeight="1" x14ac:dyDescent="0.15">
      <c r="A58" s="469">
        <v>23</v>
      </c>
      <c r="B58" s="470" t="s">
        <v>22</v>
      </c>
      <c r="C58" s="442">
        <f>年間行事!D48</f>
        <v>0</v>
      </c>
      <c r="D58" s="426" t="str">
        <f>年間行事!C48</f>
        <v>個人面談⑥　たてわり班顔合わせP4　5時間授業　尿検査1次1回目(移動不可)　視力検査(3)　</v>
      </c>
      <c r="E58" s="437"/>
      <c r="F58" s="424"/>
      <c r="G58" s="422"/>
      <c r="H58" s="101"/>
      <c r="I58" s="101"/>
      <c r="J58" s="101">
        <v>0.33300000000000002</v>
      </c>
      <c r="K58" s="101"/>
      <c r="L58" s="101"/>
      <c r="M58" s="101"/>
      <c r="N58" s="420"/>
      <c r="O58" s="586">
        <f t="shared" ref="O58" si="75">V58-H58-H59</f>
        <v>1</v>
      </c>
      <c r="P58" s="588">
        <f t="shared" ref="P58" si="76">W58-I58-I59</f>
        <v>0</v>
      </c>
      <c r="Q58" s="588">
        <f t="shared" ref="Q58" si="77">X58-J58-J59</f>
        <v>1.0009999999999994</v>
      </c>
      <c r="R58" s="588">
        <f t="shared" ref="R58" si="78">Y58-K58-K59</f>
        <v>1</v>
      </c>
      <c r="S58" s="588">
        <f t="shared" ref="S58" si="79">Z58-L58-L59</f>
        <v>1</v>
      </c>
      <c r="T58" s="590">
        <f t="shared" ref="T58" si="80">AA58-M58-M59</f>
        <v>1</v>
      </c>
      <c r="V58">
        <v>5</v>
      </c>
      <c r="W58">
        <v>5</v>
      </c>
      <c r="X58">
        <v>6</v>
      </c>
      <c r="Y58">
        <v>6</v>
      </c>
      <c r="Z58">
        <v>6</v>
      </c>
      <c r="AA58">
        <v>6</v>
      </c>
    </row>
    <row r="59" spans="1:27" ht="23.1" customHeight="1" x14ac:dyDescent="0.15">
      <c r="A59" s="447"/>
      <c r="B59" s="445"/>
      <c r="C59" s="443"/>
      <c r="D59" s="427"/>
      <c r="E59" s="438"/>
      <c r="F59" s="425"/>
      <c r="G59" s="423"/>
      <c r="H59" s="102">
        <v>4</v>
      </c>
      <c r="I59" s="102">
        <v>5</v>
      </c>
      <c r="J59" s="102">
        <v>4.6660000000000004</v>
      </c>
      <c r="K59" s="102">
        <v>5</v>
      </c>
      <c r="L59" s="102">
        <v>5</v>
      </c>
      <c r="M59" s="102">
        <v>5</v>
      </c>
      <c r="N59" s="421"/>
      <c r="O59" s="587"/>
      <c r="P59" s="589"/>
      <c r="Q59" s="589"/>
      <c r="R59" s="589"/>
      <c r="S59" s="589"/>
      <c r="T59" s="591"/>
    </row>
    <row r="60" spans="1:27" ht="23.1" customHeight="1" x14ac:dyDescent="0.15">
      <c r="A60" s="469">
        <v>24</v>
      </c>
      <c r="B60" s="470" t="s">
        <v>23</v>
      </c>
      <c r="C60" s="442">
        <f>年間行事!D50</f>
        <v>0</v>
      </c>
      <c r="D60" s="426" t="str">
        <f>年間行事!C50</f>
        <v>委員会紹介集会　5時間授業　　
視力検査（2）離任式(2～6)</v>
      </c>
      <c r="E60" s="437"/>
      <c r="F60" s="424"/>
      <c r="G60" s="422"/>
      <c r="H60" s="101"/>
      <c r="I60" s="101"/>
      <c r="J60" s="101"/>
      <c r="K60" s="101"/>
      <c r="L60" s="101"/>
      <c r="M60" s="101"/>
      <c r="N60" s="420"/>
      <c r="O60" s="586">
        <f t="shared" ref="O60" si="81">V60-H60-H61</f>
        <v>1</v>
      </c>
      <c r="P60" s="588">
        <f t="shared" ref="P60" si="82">W60-I60-I61</f>
        <v>0</v>
      </c>
      <c r="Q60" s="588">
        <f t="shared" ref="Q60" si="83">X60-J60-J61</f>
        <v>0</v>
      </c>
      <c r="R60" s="588">
        <f t="shared" ref="R60" si="84">Y60-K60-K61</f>
        <v>0</v>
      </c>
      <c r="S60" s="588">
        <f t="shared" ref="S60" si="85">Z60-L60-L61</f>
        <v>0</v>
      </c>
      <c r="T60" s="590">
        <f t="shared" ref="T60" si="86">AA60-M60-M61</f>
        <v>0</v>
      </c>
      <c r="V60">
        <v>5</v>
      </c>
      <c r="W60">
        <v>5</v>
      </c>
      <c r="X60">
        <v>5</v>
      </c>
      <c r="Y60">
        <v>5</v>
      </c>
      <c r="Z60">
        <v>5</v>
      </c>
      <c r="AA60">
        <v>5</v>
      </c>
    </row>
    <row r="61" spans="1:27" ht="23.1" customHeight="1" x14ac:dyDescent="0.15">
      <c r="A61" s="447"/>
      <c r="B61" s="445"/>
      <c r="C61" s="443"/>
      <c r="D61" s="427"/>
      <c r="E61" s="438"/>
      <c r="F61" s="425"/>
      <c r="G61" s="423"/>
      <c r="H61" s="102">
        <v>4</v>
      </c>
      <c r="I61" s="102">
        <v>5</v>
      </c>
      <c r="J61" s="102">
        <v>5</v>
      </c>
      <c r="K61" s="102">
        <v>5</v>
      </c>
      <c r="L61" s="102">
        <v>5</v>
      </c>
      <c r="M61" s="102">
        <v>5</v>
      </c>
      <c r="N61" s="421"/>
      <c r="O61" s="587"/>
      <c r="P61" s="589"/>
      <c r="Q61" s="589"/>
      <c r="R61" s="589"/>
      <c r="S61" s="589"/>
      <c r="T61" s="591"/>
    </row>
    <row r="62" spans="1:27" ht="23.1" customHeight="1" x14ac:dyDescent="0.15">
      <c r="A62" s="467">
        <v>25</v>
      </c>
      <c r="B62" s="465" t="s">
        <v>16</v>
      </c>
      <c r="C62" s="463">
        <f>年間行事!D52</f>
        <v>0</v>
      </c>
      <c r="D62" s="435">
        <f>年間行事!C52</f>
        <v>0</v>
      </c>
      <c r="E62" s="429"/>
      <c r="F62" s="433"/>
      <c r="G62" s="431"/>
      <c r="H62" s="129"/>
      <c r="I62" s="129"/>
      <c r="J62" s="129"/>
      <c r="K62" s="129"/>
      <c r="L62" s="129"/>
      <c r="M62" s="129"/>
      <c r="N62" s="418"/>
      <c r="O62" s="580"/>
      <c r="P62" s="581"/>
      <c r="Q62" s="581"/>
      <c r="R62" s="581"/>
      <c r="S62" s="581"/>
      <c r="T62" s="582"/>
      <c r="V62">
        <v>3</v>
      </c>
      <c r="W62">
        <v>3</v>
      </c>
      <c r="X62">
        <v>3</v>
      </c>
      <c r="Y62">
        <v>3</v>
      </c>
      <c r="Z62">
        <v>3</v>
      </c>
      <c r="AA62">
        <v>3</v>
      </c>
    </row>
    <row r="63" spans="1:27" ht="23.1" customHeight="1" x14ac:dyDescent="0.15">
      <c r="A63" s="468"/>
      <c r="B63" s="466"/>
      <c r="C63" s="464"/>
      <c r="D63" s="436"/>
      <c r="E63" s="430"/>
      <c r="F63" s="434"/>
      <c r="G63" s="432"/>
      <c r="H63" s="130"/>
      <c r="I63" s="130"/>
      <c r="J63" s="130"/>
      <c r="K63" s="130"/>
      <c r="L63" s="130"/>
      <c r="M63" s="130"/>
      <c r="N63" s="419"/>
      <c r="O63" s="580"/>
      <c r="P63" s="581"/>
      <c r="Q63" s="581"/>
      <c r="R63" s="581"/>
      <c r="S63" s="581"/>
      <c r="T63" s="582"/>
    </row>
    <row r="64" spans="1:27" ht="23.1" customHeight="1" x14ac:dyDescent="0.15">
      <c r="A64" s="467">
        <v>26</v>
      </c>
      <c r="B64" s="465" t="s">
        <v>17</v>
      </c>
      <c r="C64" s="463">
        <f>年間行事!D54</f>
        <v>0</v>
      </c>
      <c r="D64" s="435">
        <f>年間行事!C54</f>
        <v>0</v>
      </c>
      <c r="E64" s="429"/>
      <c r="F64" s="433"/>
      <c r="G64" s="431"/>
      <c r="H64" s="129"/>
      <c r="I64" s="129"/>
      <c r="J64" s="129"/>
      <c r="K64" s="129"/>
      <c r="L64" s="129"/>
      <c r="M64" s="129"/>
      <c r="N64" s="418"/>
      <c r="O64" s="580"/>
      <c r="P64" s="581"/>
      <c r="Q64" s="581"/>
      <c r="R64" s="581"/>
      <c r="S64" s="581"/>
      <c r="T64" s="582"/>
    </row>
    <row r="65" spans="1:27" ht="23.1" customHeight="1" thickBot="1" x14ac:dyDescent="0.2">
      <c r="A65" s="468"/>
      <c r="B65" s="466"/>
      <c r="C65" s="464"/>
      <c r="D65" s="436"/>
      <c r="E65" s="430"/>
      <c r="F65" s="434"/>
      <c r="G65" s="432"/>
      <c r="H65" s="130"/>
      <c r="I65" s="130"/>
      <c r="J65" s="130"/>
      <c r="K65" s="130"/>
      <c r="L65" s="130"/>
      <c r="M65" s="130"/>
      <c r="N65" s="419"/>
      <c r="O65" s="583"/>
      <c r="P65" s="584"/>
      <c r="Q65" s="584"/>
      <c r="R65" s="584"/>
      <c r="S65" s="584"/>
      <c r="T65" s="585"/>
    </row>
    <row r="66" spans="1:27" ht="23.1" customHeight="1" x14ac:dyDescent="0.15">
      <c r="A66" s="451">
        <v>4</v>
      </c>
      <c r="B66" s="452"/>
      <c r="C66" s="457" t="s">
        <v>38</v>
      </c>
      <c r="D66" s="460">
        <v>4</v>
      </c>
      <c r="E66" s="415" t="s">
        <v>39</v>
      </c>
      <c r="F66" s="448"/>
      <c r="G66" s="104" t="s">
        <v>24</v>
      </c>
      <c r="H66" s="105">
        <f>SUM(H52,H54,H56,H58,H60,H62,H64)</f>
        <v>0.33300000000000002</v>
      </c>
      <c r="I66" s="105">
        <f t="shared" ref="I66:M66" si="87">SUM(I52,I54,I56,I58,I60,I62,I64)</f>
        <v>0.33300000000000002</v>
      </c>
      <c r="J66" s="105">
        <f t="shared" si="87"/>
        <v>0.66600000000000004</v>
      </c>
      <c r="K66" s="105">
        <f t="shared" si="87"/>
        <v>0.66600000000000004</v>
      </c>
      <c r="L66" s="105">
        <f t="shared" si="87"/>
        <v>0.66600000000000004</v>
      </c>
      <c r="M66" s="105">
        <f t="shared" si="87"/>
        <v>0.33300000000000002</v>
      </c>
      <c r="N66" s="106"/>
      <c r="O66" s="306"/>
      <c r="P66" s="307"/>
      <c r="Q66" s="307"/>
      <c r="R66" s="307"/>
      <c r="S66" s="307"/>
      <c r="T66" s="308"/>
    </row>
    <row r="67" spans="1:27" ht="23.1" customHeight="1" x14ac:dyDescent="0.15">
      <c r="A67" s="453"/>
      <c r="B67" s="454"/>
      <c r="C67" s="458"/>
      <c r="D67" s="461"/>
      <c r="E67" s="416"/>
      <c r="F67" s="449"/>
      <c r="G67" s="110" t="s">
        <v>25</v>
      </c>
      <c r="H67" s="111">
        <f>SUM(H53,H55,H57,H59,H61,H63,H65)</f>
        <v>19.666</v>
      </c>
      <c r="I67" s="111">
        <f t="shared" ref="I67:M67" si="88">SUM(I53,I55,I57,I59,I61,I63,I65)</f>
        <v>23.666</v>
      </c>
      <c r="J67" s="111">
        <f t="shared" si="88"/>
        <v>24.332000000000001</v>
      </c>
      <c r="K67" s="111">
        <f t="shared" si="88"/>
        <v>24.332000000000001</v>
      </c>
      <c r="L67" s="111">
        <f t="shared" si="88"/>
        <v>20.332000000000001</v>
      </c>
      <c r="M67" s="111">
        <f t="shared" si="88"/>
        <v>24.666</v>
      </c>
      <c r="N67" s="112"/>
      <c r="O67" s="171"/>
      <c r="P67" s="23"/>
      <c r="Q67" s="23"/>
      <c r="R67" s="23"/>
      <c r="S67" s="23"/>
      <c r="T67" s="146"/>
    </row>
    <row r="68" spans="1:27" ht="23.1" customHeight="1" thickBot="1" x14ac:dyDescent="0.2">
      <c r="A68" s="455"/>
      <c r="B68" s="456"/>
      <c r="C68" s="459"/>
      <c r="D68" s="462"/>
      <c r="E68" s="417"/>
      <c r="F68" s="450"/>
      <c r="G68" s="116" t="s">
        <v>26</v>
      </c>
      <c r="H68" s="117">
        <f>SUM(H66:H67)</f>
        <v>19.998999999999999</v>
      </c>
      <c r="I68" s="117">
        <f t="shared" ref="I68:M68" si="89">SUM(I66:I67)</f>
        <v>23.998999999999999</v>
      </c>
      <c r="J68" s="117">
        <f t="shared" si="89"/>
        <v>24.998000000000001</v>
      </c>
      <c r="K68" s="117">
        <f t="shared" si="89"/>
        <v>24.998000000000001</v>
      </c>
      <c r="L68" s="117">
        <f t="shared" si="89"/>
        <v>20.998000000000001</v>
      </c>
      <c r="M68" s="117">
        <f t="shared" si="89"/>
        <v>24.998999999999999</v>
      </c>
      <c r="N68" s="118"/>
      <c r="O68" s="201">
        <f>SUM(O52:O65)</f>
        <v>4.0009999999999994</v>
      </c>
      <c r="P68" s="312">
        <f t="shared" ref="P68:T68" si="90">SUM(P52:P65)</f>
        <v>9.9999999999988987E-4</v>
      </c>
      <c r="Q68" s="312">
        <f t="shared" si="90"/>
        <v>2.0019999999999989</v>
      </c>
      <c r="R68" s="312">
        <f t="shared" si="90"/>
        <v>3.0019999999999989</v>
      </c>
      <c r="S68" s="312">
        <f t="shared" si="90"/>
        <v>7.0019999999999989</v>
      </c>
      <c r="T68" s="313">
        <f t="shared" si="90"/>
        <v>3.0009999999999994</v>
      </c>
    </row>
    <row r="69" spans="1:27" ht="23.1" customHeight="1" x14ac:dyDescent="0.15">
      <c r="A69" s="446">
        <v>27</v>
      </c>
      <c r="B69" s="444" t="s">
        <v>18</v>
      </c>
      <c r="C69" s="442" t="str">
        <f>年間行事!D56</f>
        <v>朝</v>
      </c>
      <c r="D69" s="426" t="str">
        <f>年間行事!C56</f>
        <v>視力検査(1)　交通安全教室(12)　
5時間授業
PTA委員総会P6</v>
      </c>
      <c r="E69" s="474"/>
      <c r="F69" s="441"/>
      <c r="G69" s="440"/>
      <c r="H69" s="128">
        <v>0.33300000000000002</v>
      </c>
      <c r="I69" s="128"/>
      <c r="J69" s="128"/>
      <c r="K69" s="128"/>
      <c r="L69" s="128"/>
      <c r="M69" s="128"/>
      <c r="N69" s="439"/>
      <c r="O69" s="595">
        <f>V69-H69-H70</f>
        <v>1.0009999999999999</v>
      </c>
      <c r="P69" s="596">
        <f t="shared" ref="P69:T69" si="91">W69-I69-I70</f>
        <v>0</v>
      </c>
      <c r="Q69" s="596">
        <f t="shared" si="91"/>
        <v>0</v>
      </c>
      <c r="R69" s="596">
        <f t="shared" si="91"/>
        <v>1</v>
      </c>
      <c r="S69" s="596">
        <f t="shared" si="91"/>
        <v>1</v>
      </c>
      <c r="T69" s="597">
        <f t="shared" si="91"/>
        <v>1</v>
      </c>
      <c r="V69">
        <v>5</v>
      </c>
      <c r="W69">
        <v>5</v>
      </c>
      <c r="X69">
        <v>5</v>
      </c>
      <c r="Y69">
        <v>6</v>
      </c>
      <c r="Z69">
        <v>6</v>
      </c>
      <c r="AA69">
        <v>6</v>
      </c>
    </row>
    <row r="70" spans="1:27" ht="23.1" customHeight="1" x14ac:dyDescent="0.15">
      <c r="A70" s="447"/>
      <c r="B70" s="445"/>
      <c r="C70" s="443"/>
      <c r="D70" s="427"/>
      <c r="E70" s="438"/>
      <c r="F70" s="425"/>
      <c r="G70" s="423"/>
      <c r="H70" s="102">
        <v>3.6659999999999999</v>
      </c>
      <c r="I70" s="102">
        <v>5</v>
      </c>
      <c r="J70" s="102">
        <v>5</v>
      </c>
      <c r="K70" s="102">
        <v>5</v>
      </c>
      <c r="L70" s="102">
        <v>5</v>
      </c>
      <c r="M70" s="102">
        <v>5</v>
      </c>
      <c r="N70" s="421"/>
      <c r="O70" s="587"/>
      <c r="P70" s="589"/>
      <c r="Q70" s="589"/>
      <c r="R70" s="589"/>
      <c r="S70" s="589"/>
      <c r="T70" s="591"/>
    </row>
    <row r="71" spans="1:27" ht="23.1" customHeight="1" x14ac:dyDescent="0.15">
      <c r="A71" s="469">
        <v>28</v>
      </c>
      <c r="B71" s="470" t="s">
        <v>20</v>
      </c>
      <c r="C71" s="442">
        <f>年間行事!D58</f>
        <v>0</v>
      </c>
      <c r="D71" s="426" t="str">
        <f>年間行事!C58</f>
        <v xml:space="preserve">眼科検診(全学年)13：30～
消防写生会(2)候補3 </v>
      </c>
      <c r="E71" s="437"/>
      <c r="F71" s="424"/>
      <c r="G71" s="422"/>
      <c r="H71" s="103">
        <v>0.33300000000000002</v>
      </c>
      <c r="I71" s="103">
        <v>0.33300000000000002</v>
      </c>
      <c r="J71" s="103">
        <v>0.33300000000000002</v>
      </c>
      <c r="K71" s="103">
        <v>0.33300000000000002</v>
      </c>
      <c r="L71" s="103">
        <v>0.33300000000000002</v>
      </c>
      <c r="M71" s="103">
        <v>0.33300000000000002</v>
      </c>
      <c r="N71" s="420"/>
      <c r="O71" s="586">
        <f t="shared" ref="O71" si="92">V71-H71-H72</f>
        <v>1.0009999999999999</v>
      </c>
      <c r="P71" s="588">
        <f t="shared" ref="P71" si="93">W71-I71-I72</f>
        <v>9.9999999999944578E-4</v>
      </c>
      <c r="Q71" s="588">
        <f t="shared" ref="Q71" si="94">X71-J71-J72</f>
        <v>9.9999999999944578E-4</v>
      </c>
      <c r="R71" s="588">
        <f t="shared" ref="R71" si="95">Y71-K71-K72</f>
        <v>9.9999999999944578E-4</v>
      </c>
      <c r="S71" s="588">
        <f t="shared" ref="S71" si="96">Z71-L71-L72</f>
        <v>9.9999999999944578E-4</v>
      </c>
      <c r="T71" s="590">
        <f t="shared" ref="T71" si="97">AA71-M71-M72</f>
        <v>9.9999999999944578E-4</v>
      </c>
      <c r="V71">
        <v>5</v>
      </c>
      <c r="W71">
        <v>5</v>
      </c>
      <c r="X71">
        <v>6</v>
      </c>
      <c r="Y71">
        <v>6</v>
      </c>
      <c r="Z71">
        <v>6</v>
      </c>
      <c r="AA71">
        <v>6</v>
      </c>
    </row>
    <row r="72" spans="1:27" ht="23.1" customHeight="1" x14ac:dyDescent="0.15">
      <c r="A72" s="447"/>
      <c r="B72" s="445"/>
      <c r="C72" s="443"/>
      <c r="D72" s="427"/>
      <c r="E72" s="438"/>
      <c r="F72" s="425"/>
      <c r="G72" s="423"/>
      <c r="H72" s="102">
        <v>3.6659999999999999</v>
      </c>
      <c r="I72" s="102">
        <v>4.6660000000000004</v>
      </c>
      <c r="J72" s="102">
        <v>5.6660000000000004</v>
      </c>
      <c r="K72" s="102">
        <v>5.6660000000000004</v>
      </c>
      <c r="L72" s="102">
        <v>5.6660000000000004</v>
      </c>
      <c r="M72" s="102">
        <v>5.6660000000000004</v>
      </c>
      <c r="N72" s="421"/>
      <c r="O72" s="587"/>
      <c r="P72" s="589"/>
      <c r="Q72" s="589"/>
      <c r="R72" s="589"/>
      <c r="S72" s="589"/>
      <c r="T72" s="591"/>
    </row>
    <row r="73" spans="1:27" ht="23.1" customHeight="1" x14ac:dyDescent="0.15">
      <c r="A73" s="518">
        <v>29</v>
      </c>
      <c r="B73" s="465" t="s">
        <v>21</v>
      </c>
      <c r="C73" s="463">
        <f>年間行事!D60</f>
        <v>0</v>
      </c>
      <c r="D73" s="435" t="str">
        <f>年間行事!C60</f>
        <v>昭和の日</v>
      </c>
      <c r="E73" s="429"/>
      <c r="F73" s="240"/>
      <c r="G73" s="233"/>
      <c r="H73" s="129"/>
      <c r="I73" s="129"/>
      <c r="J73" s="129"/>
      <c r="K73" s="129"/>
      <c r="L73" s="129"/>
      <c r="M73" s="129"/>
      <c r="N73" s="241"/>
      <c r="O73" s="592"/>
      <c r="P73" s="593"/>
      <c r="Q73" s="593"/>
      <c r="R73" s="593"/>
      <c r="S73" s="593"/>
      <c r="T73" s="594"/>
      <c r="V73">
        <v>4</v>
      </c>
      <c r="W73">
        <v>4</v>
      </c>
      <c r="X73">
        <v>5</v>
      </c>
      <c r="Y73">
        <v>5</v>
      </c>
      <c r="Z73">
        <v>5</v>
      </c>
      <c r="AA73">
        <v>5</v>
      </c>
    </row>
    <row r="74" spans="1:27" ht="23.1" customHeight="1" x14ac:dyDescent="0.15">
      <c r="A74" s="468"/>
      <c r="B74" s="466"/>
      <c r="C74" s="464"/>
      <c r="D74" s="436"/>
      <c r="E74" s="430"/>
      <c r="F74" s="231"/>
      <c r="G74" s="232"/>
      <c r="H74" s="130"/>
      <c r="I74" s="130"/>
      <c r="J74" s="130"/>
      <c r="K74" s="130"/>
      <c r="L74" s="130"/>
      <c r="M74" s="130"/>
      <c r="N74" s="230"/>
      <c r="O74" s="580"/>
      <c r="P74" s="581"/>
      <c r="Q74" s="581"/>
      <c r="R74" s="581"/>
      <c r="S74" s="581"/>
      <c r="T74" s="582"/>
    </row>
    <row r="75" spans="1:27" ht="23.1" customHeight="1" x14ac:dyDescent="0.15">
      <c r="A75" s="469">
        <v>30</v>
      </c>
      <c r="B75" s="470" t="s">
        <v>22</v>
      </c>
      <c r="C75" s="442">
        <f>年間行事!D62</f>
        <v>0</v>
      </c>
      <c r="D75" s="426" t="str">
        <f>年間行事!C62</f>
        <v>セーフティ教室(光が丘警察GT)</v>
      </c>
      <c r="E75" s="437"/>
      <c r="F75" s="424"/>
      <c r="G75" s="124"/>
      <c r="H75" s="103">
        <v>1</v>
      </c>
      <c r="I75" s="103">
        <v>1</v>
      </c>
      <c r="J75" s="103">
        <v>1</v>
      </c>
      <c r="K75" s="103">
        <v>1</v>
      </c>
      <c r="L75" s="103">
        <v>1</v>
      </c>
      <c r="M75" s="103">
        <v>1</v>
      </c>
      <c r="N75" s="125"/>
      <c r="O75" s="586">
        <f t="shared" ref="O75" si="98">V75-H75-H76</f>
        <v>1</v>
      </c>
      <c r="P75" s="588">
        <f t="shared" ref="P75" si="99">W75-I75-I76</f>
        <v>0</v>
      </c>
      <c r="Q75" s="588">
        <f t="shared" ref="Q75" si="100">X75-J75-J76</f>
        <v>0</v>
      </c>
      <c r="R75" s="588">
        <f t="shared" ref="R75" si="101">Y75-K75-K76</f>
        <v>0</v>
      </c>
      <c r="S75" s="588">
        <f t="shared" ref="S75" si="102">Z75-L75-L76</f>
        <v>0</v>
      </c>
      <c r="T75" s="590">
        <f t="shared" ref="T75" si="103">AA75-M75-M76</f>
        <v>0</v>
      </c>
      <c r="V75">
        <v>5</v>
      </c>
      <c r="W75">
        <v>5</v>
      </c>
      <c r="X75">
        <v>6</v>
      </c>
      <c r="Y75">
        <v>6</v>
      </c>
      <c r="Z75">
        <v>6</v>
      </c>
      <c r="AA75">
        <v>6</v>
      </c>
    </row>
    <row r="76" spans="1:27" ht="23.1" customHeight="1" x14ac:dyDescent="0.15">
      <c r="A76" s="447"/>
      <c r="B76" s="445"/>
      <c r="C76" s="443"/>
      <c r="D76" s="427"/>
      <c r="E76" s="438"/>
      <c r="F76" s="425"/>
      <c r="G76" s="122"/>
      <c r="H76" s="102">
        <v>3</v>
      </c>
      <c r="I76" s="102">
        <v>4</v>
      </c>
      <c r="J76" s="102">
        <v>5</v>
      </c>
      <c r="K76" s="102">
        <v>5</v>
      </c>
      <c r="L76" s="102">
        <v>5</v>
      </c>
      <c r="M76" s="102">
        <v>5</v>
      </c>
      <c r="N76" s="123"/>
      <c r="O76" s="587"/>
      <c r="P76" s="589"/>
      <c r="Q76" s="589"/>
      <c r="R76" s="589"/>
      <c r="S76" s="589"/>
      <c r="T76" s="591"/>
    </row>
    <row r="77" spans="1:27" ht="23.1" customHeight="1" x14ac:dyDescent="0.15">
      <c r="A77" s="469">
        <v>1</v>
      </c>
      <c r="B77" s="470" t="s">
        <v>23</v>
      </c>
      <c r="C77" s="442">
        <f>年間行事!D64</f>
        <v>0</v>
      </c>
      <c r="D77" s="426">
        <f>年間行事!C64</f>
        <v>0</v>
      </c>
      <c r="E77" s="437"/>
      <c r="F77" s="424"/>
      <c r="G77" s="422"/>
      <c r="H77" s="103"/>
      <c r="I77" s="103"/>
      <c r="J77" s="103"/>
      <c r="K77" s="103"/>
      <c r="L77" s="103"/>
      <c r="M77" s="103"/>
      <c r="N77" s="420"/>
      <c r="O77" s="586">
        <f t="shared" ref="O77" si="104">V77-H77-H78</f>
        <v>1</v>
      </c>
      <c r="P77" s="588">
        <f t="shared" ref="P77" si="105">W77-I77-I78</f>
        <v>0</v>
      </c>
      <c r="Q77" s="588">
        <f t="shared" ref="Q77" si="106">X77-J77-J78</f>
        <v>0</v>
      </c>
      <c r="R77" s="588">
        <f t="shared" ref="R77" si="107">Y77-K77-K78</f>
        <v>0</v>
      </c>
      <c r="S77" s="588">
        <f t="shared" ref="S77" si="108">Z77-L77-L78</f>
        <v>0</v>
      </c>
      <c r="T77" s="590">
        <f t="shared" ref="T77" si="109">AA77-M77-M78</f>
        <v>0</v>
      </c>
      <c r="V77">
        <v>5</v>
      </c>
      <c r="W77">
        <v>5</v>
      </c>
      <c r="X77">
        <v>5</v>
      </c>
      <c r="Y77">
        <v>5</v>
      </c>
      <c r="Z77">
        <v>5</v>
      </c>
      <c r="AA77">
        <v>5</v>
      </c>
    </row>
    <row r="78" spans="1:27" ht="23.1" customHeight="1" x14ac:dyDescent="0.15">
      <c r="A78" s="447"/>
      <c r="B78" s="445"/>
      <c r="C78" s="443"/>
      <c r="D78" s="427"/>
      <c r="E78" s="438"/>
      <c r="F78" s="425"/>
      <c r="G78" s="423"/>
      <c r="H78" s="102">
        <v>4</v>
      </c>
      <c r="I78" s="102">
        <v>5</v>
      </c>
      <c r="J78" s="102">
        <v>5</v>
      </c>
      <c r="K78" s="102">
        <v>5</v>
      </c>
      <c r="L78" s="102">
        <v>5</v>
      </c>
      <c r="M78" s="102">
        <v>5</v>
      </c>
      <c r="N78" s="421"/>
      <c r="O78" s="587"/>
      <c r="P78" s="589"/>
      <c r="Q78" s="589"/>
      <c r="R78" s="589"/>
      <c r="S78" s="589"/>
      <c r="T78" s="591"/>
    </row>
    <row r="79" spans="1:27" ht="23.1" customHeight="1" x14ac:dyDescent="0.15">
      <c r="A79" s="467">
        <v>2</v>
      </c>
      <c r="B79" s="465" t="s">
        <v>16</v>
      </c>
      <c r="C79" s="463">
        <f>年間行事!D66</f>
        <v>0</v>
      </c>
      <c r="D79" s="435">
        <f>年間行事!C66</f>
        <v>0</v>
      </c>
      <c r="E79" s="429"/>
      <c r="F79" s="433"/>
      <c r="G79" s="431"/>
      <c r="H79" s="131"/>
      <c r="I79" s="131"/>
      <c r="J79" s="131"/>
      <c r="K79" s="131"/>
      <c r="L79" s="131"/>
      <c r="M79" s="131"/>
      <c r="N79" s="418"/>
      <c r="O79" s="580"/>
      <c r="P79" s="581"/>
      <c r="Q79" s="581"/>
      <c r="R79" s="581"/>
      <c r="S79" s="581"/>
      <c r="T79" s="582"/>
      <c r="V79">
        <v>3</v>
      </c>
      <c r="W79">
        <v>3</v>
      </c>
      <c r="X79">
        <v>3</v>
      </c>
      <c r="Y79">
        <v>3</v>
      </c>
      <c r="Z79">
        <v>3</v>
      </c>
      <c r="AA79">
        <v>3</v>
      </c>
    </row>
    <row r="80" spans="1:27" ht="23.1" customHeight="1" x14ac:dyDescent="0.15">
      <c r="A80" s="468"/>
      <c r="B80" s="466"/>
      <c r="C80" s="464"/>
      <c r="D80" s="436"/>
      <c r="E80" s="430"/>
      <c r="F80" s="434"/>
      <c r="G80" s="432"/>
      <c r="H80" s="130"/>
      <c r="I80" s="130"/>
      <c r="J80" s="130"/>
      <c r="K80" s="130"/>
      <c r="L80" s="130"/>
      <c r="M80" s="130"/>
      <c r="N80" s="419"/>
      <c r="O80" s="580"/>
      <c r="P80" s="581"/>
      <c r="Q80" s="581"/>
      <c r="R80" s="581"/>
      <c r="S80" s="581"/>
      <c r="T80" s="582"/>
    </row>
    <row r="81" spans="1:20" ht="23.1" customHeight="1" x14ac:dyDescent="0.15">
      <c r="A81" s="467">
        <v>3</v>
      </c>
      <c r="B81" s="465" t="s">
        <v>75</v>
      </c>
      <c r="C81" s="463">
        <f>年間行事!D68</f>
        <v>0</v>
      </c>
      <c r="D81" s="435">
        <f>年間行事!C68</f>
        <v>0</v>
      </c>
      <c r="E81" s="429"/>
      <c r="F81" s="433"/>
      <c r="G81" s="431"/>
      <c r="H81" s="131"/>
      <c r="I81" s="131"/>
      <c r="J81" s="131"/>
      <c r="K81" s="131"/>
      <c r="L81" s="131"/>
      <c r="M81" s="131"/>
      <c r="N81" s="418"/>
      <c r="O81" s="580"/>
      <c r="P81" s="581"/>
      <c r="Q81" s="581"/>
      <c r="R81" s="581"/>
      <c r="S81" s="581"/>
      <c r="T81" s="582"/>
    </row>
    <row r="82" spans="1:20" ht="23.1" customHeight="1" thickBot="1" x14ac:dyDescent="0.2">
      <c r="A82" s="468"/>
      <c r="B82" s="466"/>
      <c r="C82" s="464"/>
      <c r="D82" s="436"/>
      <c r="E82" s="430"/>
      <c r="F82" s="434"/>
      <c r="G82" s="432"/>
      <c r="H82" s="130"/>
      <c r="I82" s="130"/>
      <c r="J82" s="130"/>
      <c r="K82" s="130"/>
      <c r="L82" s="130"/>
      <c r="M82" s="130"/>
      <c r="N82" s="419"/>
      <c r="O82" s="583"/>
      <c r="P82" s="584"/>
      <c r="Q82" s="584"/>
      <c r="R82" s="584"/>
      <c r="S82" s="584"/>
      <c r="T82" s="585"/>
    </row>
    <row r="83" spans="1:20" ht="23.1" customHeight="1" x14ac:dyDescent="0.15">
      <c r="A83" s="554">
        <v>4</v>
      </c>
      <c r="B83" s="555"/>
      <c r="C83" s="560" t="s">
        <v>38</v>
      </c>
      <c r="D83" s="521">
        <v>5</v>
      </c>
      <c r="E83" s="415" t="s">
        <v>39</v>
      </c>
      <c r="F83" s="524"/>
      <c r="G83" s="64" t="s">
        <v>24</v>
      </c>
      <c r="H83" s="65">
        <f>SUM(H69,H71,H73,H75,H77,H79,H81)</f>
        <v>1.6659999999999999</v>
      </c>
      <c r="I83" s="65">
        <f t="shared" ref="I83:M83" si="110">SUM(I69,I71,I73,I75,I77,I79,I81)</f>
        <v>1.333</v>
      </c>
      <c r="J83" s="65">
        <f t="shared" si="110"/>
        <v>1.333</v>
      </c>
      <c r="K83" s="65">
        <f t="shared" si="110"/>
        <v>1.333</v>
      </c>
      <c r="L83" s="65">
        <f t="shared" si="110"/>
        <v>1.333</v>
      </c>
      <c r="M83" s="65">
        <f t="shared" si="110"/>
        <v>1.333</v>
      </c>
      <c r="N83" s="90"/>
      <c r="O83" s="304"/>
      <c r="P83" s="322"/>
      <c r="Q83" s="322"/>
      <c r="R83" s="322"/>
      <c r="S83" s="322"/>
      <c r="T83" s="323"/>
    </row>
    <row r="84" spans="1:20" ht="23.1" customHeight="1" x14ac:dyDescent="0.15">
      <c r="A84" s="556"/>
      <c r="B84" s="557"/>
      <c r="C84" s="561"/>
      <c r="D84" s="522"/>
      <c r="E84" s="416"/>
      <c r="F84" s="525"/>
      <c r="G84" s="66" t="s">
        <v>25</v>
      </c>
      <c r="H84" s="67">
        <f>SUM(H70,H72,H74,H76,H78,H80,H82)</f>
        <v>14.332000000000001</v>
      </c>
      <c r="I84" s="67">
        <f t="shared" ref="I84:M84" si="111">SUM(I70,I72,I74,I76,I78,I80,I82)</f>
        <v>18.666</v>
      </c>
      <c r="J84" s="67">
        <f t="shared" si="111"/>
        <v>20.666</v>
      </c>
      <c r="K84" s="67">
        <f t="shared" si="111"/>
        <v>20.666</v>
      </c>
      <c r="L84" s="67">
        <f t="shared" si="111"/>
        <v>20.666</v>
      </c>
      <c r="M84" s="67">
        <f t="shared" si="111"/>
        <v>20.666</v>
      </c>
      <c r="N84" s="91"/>
      <c r="O84" s="182"/>
      <c r="P84" s="183"/>
      <c r="Q84" s="183"/>
      <c r="R84" s="183"/>
      <c r="S84" s="183"/>
      <c r="T84" s="184"/>
    </row>
    <row r="85" spans="1:20" ht="23.1" customHeight="1" thickBot="1" x14ac:dyDescent="0.2">
      <c r="A85" s="558"/>
      <c r="B85" s="559"/>
      <c r="C85" s="562"/>
      <c r="D85" s="523"/>
      <c r="E85" s="417"/>
      <c r="F85" s="526"/>
      <c r="G85" s="68" t="s">
        <v>26</v>
      </c>
      <c r="H85" s="69">
        <f>SUM(H83:H84)</f>
        <v>15.998000000000001</v>
      </c>
      <c r="I85" s="69">
        <f t="shared" ref="I85:M85" si="112">SUM(I83:I84)</f>
        <v>19.998999999999999</v>
      </c>
      <c r="J85" s="69">
        <f t="shared" si="112"/>
        <v>21.998999999999999</v>
      </c>
      <c r="K85" s="69">
        <f t="shared" si="112"/>
        <v>21.998999999999999</v>
      </c>
      <c r="L85" s="69">
        <f t="shared" si="112"/>
        <v>21.998999999999999</v>
      </c>
      <c r="M85" s="69">
        <f t="shared" si="112"/>
        <v>21.998999999999999</v>
      </c>
      <c r="N85" s="92"/>
      <c r="O85" s="185">
        <f>SUM(O69:O82)</f>
        <v>4.0019999999999998</v>
      </c>
      <c r="P85" s="186">
        <f t="shared" ref="P85:T85" si="113">SUM(P69:P82)</f>
        <v>9.9999999999944578E-4</v>
      </c>
      <c r="Q85" s="186">
        <f t="shared" si="113"/>
        <v>9.9999999999944578E-4</v>
      </c>
      <c r="R85" s="186">
        <f t="shared" si="113"/>
        <v>1.0009999999999994</v>
      </c>
      <c r="S85" s="186">
        <f t="shared" si="113"/>
        <v>1.0009999999999994</v>
      </c>
      <c r="T85" s="187">
        <f t="shared" si="113"/>
        <v>1.0009999999999994</v>
      </c>
    </row>
    <row r="86" spans="1:20" ht="23.1" customHeight="1" x14ac:dyDescent="0.15">
      <c r="A86" s="543" t="s">
        <v>27</v>
      </c>
      <c r="B86" s="544"/>
      <c r="C86" s="544"/>
      <c r="D86" s="544"/>
      <c r="E86" s="153"/>
      <c r="F86" s="563" t="s">
        <v>28</v>
      </c>
      <c r="G86" s="564"/>
      <c r="H86" s="70">
        <f>SUM(H15,H32,H49,H66,H83)</f>
        <v>5.9979999999999993</v>
      </c>
      <c r="I86" s="70">
        <f t="shared" ref="I86:M86" si="114">SUM(I15,I32,I49,I66,I83)</f>
        <v>5.9980000000000002</v>
      </c>
      <c r="J86" s="70">
        <f t="shared" si="114"/>
        <v>3.9980000000000002</v>
      </c>
      <c r="K86" s="70">
        <f t="shared" si="114"/>
        <v>4.665</v>
      </c>
      <c r="L86" s="70">
        <f t="shared" si="114"/>
        <v>4.9979999999999993</v>
      </c>
      <c r="M86" s="70">
        <f t="shared" si="114"/>
        <v>6.6650000000000009</v>
      </c>
      <c r="N86" s="156"/>
      <c r="O86" s="179"/>
      <c r="P86" s="205"/>
      <c r="Q86" s="205"/>
      <c r="R86" s="205"/>
      <c r="S86" s="205"/>
      <c r="T86" s="206"/>
    </row>
    <row r="87" spans="1:20" ht="23.1" customHeight="1" x14ac:dyDescent="0.15">
      <c r="A87" s="94" t="s">
        <v>29</v>
      </c>
      <c r="B87" s="540" t="s">
        <v>65</v>
      </c>
      <c r="C87" s="540"/>
      <c r="D87" s="540"/>
      <c r="E87" s="152"/>
      <c r="F87" s="541" t="s">
        <v>30</v>
      </c>
      <c r="G87" s="542"/>
      <c r="H87" s="71">
        <f>SUM(H16,H33,H50,H67,H84)</f>
        <v>61.996000000000002</v>
      </c>
      <c r="I87" s="71">
        <f t="shared" ref="I87:M87" si="115">SUM(I16,I33,I50,I67,I84)</f>
        <v>79.995999999999995</v>
      </c>
      <c r="J87" s="71">
        <f t="shared" si="115"/>
        <v>85.996000000000009</v>
      </c>
      <c r="K87" s="71">
        <f t="shared" si="115"/>
        <v>88.33</v>
      </c>
      <c r="L87" s="71">
        <f t="shared" si="115"/>
        <v>83.996000000000009</v>
      </c>
      <c r="M87" s="71">
        <f t="shared" si="115"/>
        <v>90.33</v>
      </c>
      <c r="N87" s="157"/>
      <c r="O87" s="182"/>
      <c r="P87" s="208"/>
      <c r="Q87" s="208"/>
      <c r="R87" s="208"/>
      <c r="S87" s="208"/>
      <c r="T87" s="209"/>
    </row>
    <row r="88" spans="1:20" ht="23.1" customHeight="1" thickBot="1" x14ac:dyDescent="0.2">
      <c r="A88" s="94" t="s">
        <v>31</v>
      </c>
      <c r="B88" s="540" t="s">
        <v>66</v>
      </c>
      <c r="C88" s="540"/>
      <c r="D88" s="540"/>
      <c r="E88" s="150"/>
      <c r="F88" s="546" t="s">
        <v>32</v>
      </c>
      <c r="G88" s="547"/>
      <c r="H88" s="72">
        <f>SUM(H17,H34,H51,H68,H85)</f>
        <v>67.994</v>
      </c>
      <c r="I88" s="72">
        <f t="shared" ref="I88:M88" si="116">SUM(I17,I34,I51,I68,I85)</f>
        <v>85.994</v>
      </c>
      <c r="J88" s="72">
        <f t="shared" si="116"/>
        <v>89.994</v>
      </c>
      <c r="K88" s="72">
        <f t="shared" si="116"/>
        <v>92.99499999999999</v>
      </c>
      <c r="L88" s="72">
        <f t="shared" si="116"/>
        <v>88.994</v>
      </c>
      <c r="M88" s="72">
        <f t="shared" si="116"/>
        <v>96.99499999999999</v>
      </c>
      <c r="N88" s="158"/>
      <c r="O88" s="192">
        <f>SUM(O17,O34,O51,O68,O85)</f>
        <v>24.005999999999997</v>
      </c>
      <c r="P88" s="186">
        <f t="shared" ref="P88:T88" si="117">SUM(P17,P34,P51,P68,P85)</f>
        <v>6.0059999999999985</v>
      </c>
      <c r="Q88" s="186">
        <f t="shared" si="117"/>
        <v>13.005999999999997</v>
      </c>
      <c r="R88" s="186">
        <f t="shared" si="117"/>
        <v>14.004999999999997</v>
      </c>
      <c r="S88" s="186">
        <f t="shared" si="117"/>
        <v>18.005999999999993</v>
      </c>
      <c r="T88" s="195">
        <f t="shared" si="117"/>
        <v>10.004999999999997</v>
      </c>
    </row>
    <row r="89" spans="1:20" ht="23.1" customHeight="1" x14ac:dyDescent="0.15">
      <c r="A89" s="94" t="s">
        <v>33</v>
      </c>
      <c r="B89" s="540" t="s">
        <v>67</v>
      </c>
      <c r="C89" s="540"/>
      <c r="D89" s="540"/>
      <c r="E89" s="150"/>
      <c r="F89" s="538" t="s">
        <v>34</v>
      </c>
      <c r="G89" s="539"/>
      <c r="H89" s="154">
        <f>H86</f>
        <v>5.9979999999999993</v>
      </c>
      <c r="I89" s="154">
        <f t="shared" ref="I89:M89" si="118">I86</f>
        <v>5.9980000000000002</v>
      </c>
      <c r="J89" s="154">
        <f t="shared" si="118"/>
        <v>3.9980000000000002</v>
      </c>
      <c r="K89" s="154">
        <f t="shared" si="118"/>
        <v>4.665</v>
      </c>
      <c r="L89" s="154">
        <f t="shared" si="118"/>
        <v>4.9979999999999993</v>
      </c>
      <c r="M89" s="154">
        <f t="shared" si="118"/>
        <v>6.6650000000000009</v>
      </c>
      <c r="N89" s="155"/>
      <c r="O89" s="224"/>
      <c r="P89" s="225"/>
      <c r="Q89" s="225"/>
      <c r="R89" s="225"/>
      <c r="S89" s="225"/>
      <c r="T89" s="226"/>
    </row>
    <row r="90" spans="1:20" ht="23.1" customHeight="1" x14ac:dyDescent="0.15">
      <c r="A90" s="94"/>
      <c r="B90" s="548"/>
      <c r="C90" s="549"/>
      <c r="D90" s="550"/>
      <c r="E90" s="150"/>
      <c r="F90" s="537" t="s">
        <v>35</v>
      </c>
      <c r="G90" s="553"/>
      <c r="H90" s="71">
        <f>H87</f>
        <v>61.996000000000002</v>
      </c>
      <c r="I90" s="71">
        <f t="shared" ref="I90:M90" si="119">I87</f>
        <v>79.995999999999995</v>
      </c>
      <c r="J90" s="71">
        <f t="shared" si="119"/>
        <v>85.996000000000009</v>
      </c>
      <c r="K90" s="71">
        <f t="shared" si="119"/>
        <v>88.33</v>
      </c>
      <c r="L90" s="71">
        <f t="shared" si="119"/>
        <v>83.996000000000009</v>
      </c>
      <c r="M90" s="71">
        <f t="shared" si="119"/>
        <v>90.33</v>
      </c>
      <c r="N90" s="85"/>
      <c r="O90" s="227"/>
      <c r="P90" s="228"/>
      <c r="Q90" s="228"/>
      <c r="R90" s="228"/>
      <c r="S90" s="228"/>
      <c r="T90" s="229"/>
    </row>
    <row r="91" spans="1:20" ht="23.1" customHeight="1" thickBot="1" x14ac:dyDescent="0.2">
      <c r="A91" s="74"/>
      <c r="B91" s="551"/>
      <c r="C91" s="552"/>
      <c r="D91" s="533"/>
      <c r="E91" s="151"/>
      <c r="F91" s="520" t="s">
        <v>36</v>
      </c>
      <c r="G91" s="545"/>
      <c r="H91" s="75">
        <f>H88</f>
        <v>67.994</v>
      </c>
      <c r="I91" s="75">
        <f t="shared" ref="I91:M91" si="120">I88</f>
        <v>85.994</v>
      </c>
      <c r="J91" s="75">
        <f t="shared" si="120"/>
        <v>89.994</v>
      </c>
      <c r="K91" s="75">
        <f t="shared" si="120"/>
        <v>92.99499999999999</v>
      </c>
      <c r="L91" s="75">
        <f t="shared" si="120"/>
        <v>88.994</v>
      </c>
      <c r="M91" s="75">
        <f t="shared" si="120"/>
        <v>96.99499999999999</v>
      </c>
      <c r="N91" s="86"/>
      <c r="O91" s="87"/>
      <c r="P91" s="88"/>
      <c r="Q91" s="88"/>
      <c r="R91" s="88"/>
      <c r="S91" s="88"/>
      <c r="T91" s="89"/>
    </row>
    <row r="92" spans="1:20" ht="15" thickBot="1" x14ac:dyDescent="0.2">
      <c r="A92" s="76"/>
      <c r="F92" s="527" t="s">
        <v>40</v>
      </c>
      <c r="G92" s="527"/>
    </row>
    <row r="93" spans="1:20" x14ac:dyDescent="0.15">
      <c r="A93" s="76"/>
      <c r="F93" s="528" t="s">
        <v>28</v>
      </c>
      <c r="G93" s="529"/>
      <c r="H93" s="70"/>
      <c r="I93" s="70"/>
      <c r="J93" s="70"/>
      <c r="K93" s="70"/>
      <c r="L93" s="70"/>
      <c r="M93" s="77"/>
    </row>
    <row r="94" spans="1:20" x14ac:dyDescent="0.15">
      <c r="A94" s="76"/>
      <c r="F94" s="530" t="s">
        <v>30</v>
      </c>
      <c r="G94" s="531"/>
      <c r="H94" s="71"/>
      <c r="I94" s="71"/>
      <c r="J94" s="71"/>
      <c r="K94" s="71"/>
      <c r="L94" s="71"/>
      <c r="M94" s="78"/>
    </row>
    <row r="95" spans="1:20" ht="15" thickBot="1" x14ac:dyDescent="0.2">
      <c r="A95" s="76"/>
      <c r="F95" s="532" t="s">
        <v>32</v>
      </c>
      <c r="G95" s="533"/>
      <c r="H95" s="72"/>
      <c r="I95" s="72"/>
      <c r="J95" s="72"/>
      <c r="K95" s="72"/>
      <c r="L95" s="72"/>
      <c r="M95" s="79"/>
    </row>
    <row r="96" spans="1:20" x14ac:dyDescent="0.15">
      <c r="A96" s="76"/>
      <c r="F96" s="534" t="s">
        <v>34</v>
      </c>
      <c r="G96" s="535"/>
      <c r="H96" s="73"/>
      <c r="I96" s="73"/>
      <c r="J96" s="73"/>
      <c r="K96" s="73"/>
      <c r="L96" s="73"/>
      <c r="M96" s="80"/>
    </row>
    <row r="97" spans="1:20" x14ac:dyDescent="0.15">
      <c r="A97" s="76"/>
      <c r="F97" s="536" t="s">
        <v>35</v>
      </c>
      <c r="G97" s="537"/>
      <c r="H97" s="71"/>
      <c r="I97" s="71"/>
      <c r="J97" s="71"/>
      <c r="K97" s="71"/>
      <c r="L97" s="71"/>
      <c r="M97" s="78"/>
    </row>
    <row r="98" spans="1:20" ht="15" thickBot="1" x14ac:dyDescent="0.2">
      <c r="A98" s="76"/>
      <c r="F98" s="519" t="s">
        <v>36</v>
      </c>
      <c r="G98" s="520"/>
      <c r="H98" s="75"/>
      <c r="I98" s="75"/>
      <c r="J98" s="75"/>
      <c r="K98" s="75"/>
      <c r="L98" s="75"/>
      <c r="M98" s="81"/>
    </row>
    <row r="99" spans="1:20" x14ac:dyDescent="0.15">
      <c r="A99" s="76"/>
    </row>
    <row r="100" spans="1:20" x14ac:dyDescent="0.15">
      <c r="A100" s="76"/>
    </row>
    <row r="101" spans="1:20" x14ac:dyDescent="0.15">
      <c r="A101" s="76"/>
      <c r="L101" s="36"/>
      <c r="M101" s="84"/>
      <c r="N101" s="84"/>
      <c r="S101"/>
      <c r="T101"/>
    </row>
    <row r="102" spans="1:20" x14ac:dyDescent="0.15">
      <c r="A102" s="76"/>
      <c r="L102" s="36"/>
      <c r="M102" s="84"/>
      <c r="N102" s="84"/>
      <c r="S102"/>
      <c r="T102"/>
    </row>
    <row r="103" spans="1:20" x14ac:dyDescent="0.15">
      <c r="A103" s="76"/>
      <c r="L103" s="36"/>
      <c r="M103" s="84"/>
      <c r="N103" s="84"/>
      <c r="S103"/>
      <c r="T103"/>
    </row>
    <row r="104" spans="1:20" x14ac:dyDescent="0.15">
      <c r="A104" s="76"/>
      <c r="L104" s="36"/>
      <c r="M104" s="84"/>
      <c r="N104" s="84"/>
      <c r="S104"/>
      <c r="T104"/>
    </row>
    <row r="105" spans="1:20" x14ac:dyDescent="0.15">
      <c r="A105" s="76"/>
      <c r="L105" s="36"/>
      <c r="M105" s="84"/>
      <c r="N105" s="84"/>
      <c r="S105"/>
      <c r="T105"/>
    </row>
    <row r="106" spans="1:20" x14ac:dyDescent="0.15">
      <c r="A106" s="76"/>
      <c r="L106" s="36"/>
      <c r="M106" s="84"/>
      <c r="N106" s="84"/>
      <c r="S106"/>
      <c r="T106"/>
    </row>
    <row r="107" spans="1:20" x14ac:dyDescent="0.15">
      <c r="A107" s="76"/>
      <c r="L107" s="36"/>
      <c r="M107" s="84"/>
      <c r="N107" s="84"/>
      <c r="S107"/>
      <c r="T107"/>
    </row>
    <row r="108" spans="1:20" x14ac:dyDescent="0.15">
      <c r="A108" s="76"/>
      <c r="L108" s="36"/>
      <c r="M108" s="84"/>
      <c r="N108" s="84"/>
      <c r="S108"/>
      <c r="T108"/>
    </row>
    <row r="109" spans="1:20" x14ac:dyDescent="0.15">
      <c r="A109" s="76"/>
      <c r="L109" s="36"/>
      <c r="M109" s="84"/>
      <c r="N109" s="84"/>
      <c r="S109"/>
      <c r="T109"/>
    </row>
    <row r="110" spans="1:20" x14ac:dyDescent="0.15">
      <c r="A110" s="76"/>
      <c r="L110" s="36"/>
      <c r="M110" s="84"/>
      <c r="N110" s="84"/>
      <c r="S110"/>
      <c r="T110"/>
    </row>
    <row r="111" spans="1:20" x14ac:dyDescent="0.15">
      <c r="A111" s="76"/>
      <c r="L111" s="36"/>
      <c r="M111" s="84"/>
      <c r="N111" s="84"/>
      <c r="S111"/>
      <c r="T111"/>
    </row>
    <row r="112" spans="1:20" x14ac:dyDescent="0.15">
      <c r="A112" s="76"/>
      <c r="L112" s="36"/>
      <c r="M112" s="84"/>
      <c r="N112" s="84"/>
      <c r="S112"/>
      <c r="T112"/>
    </row>
    <row r="113" spans="1:20" x14ac:dyDescent="0.15">
      <c r="A113" s="76"/>
      <c r="L113" s="36"/>
      <c r="M113" s="84"/>
      <c r="N113" s="84"/>
      <c r="S113"/>
      <c r="T113"/>
    </row>
    <row r="114" spans="1:20" x14ac:dyDescent="0.15">
      <c r="A114" s="76"/>
      <c r="L114" s="36"/>
      <c r="M114" s="84"/>
      <c r="N114" s="84"/>
      <c r="S114"/>
      <c r="T114"/>
    </row>
    <row r="115" spans="1:20" x14ac:dyDescent="0.15">
      <c r="A115" s="76"/>
      <c r="L115" s="36"/>
      <c r="M115" s="84"/>
      <c r="N115" s="84"/>
      <c r="S115"/>
      <c r="T115"/>
    </row>
    <row r="116" spans="1:20" x14ac:dyDescent="0.15">
      <c r="A116" s="76"/>
      <c r="L116" s="36"/>
      <c r="M116" s="84"/>
      <c r="N116" s="84"/>
      <c r="S116"/>
      <c r="T116"/>
    </row>
    <row r="117" spans="1:20" ht="12" customHeight="1" x14ac:dyDescent="0.15">
      <c r="A117" s="76"/>
      <c r="L117" s="36"/>
      <c r="M117" s="84"/>
      <c r="N117" s="84"/>
      <c r="S117"/>
      <c r="T117"/>
    </row>
    <row r="118" spans="1:20" ht="12" customHeight="1" x14ac:dyDescent="0.15">
      <c r="A118" s="76"/>
      <c r="L118" s="36"/>
      <c r="M118" s="84"/>
      <c r="N118" s="84"/>
      <c r="S118"/>
      <c r="T118"/>
    </row>
    <row r="119" spans="1:20" ht="12" customHeight="1" x14ac:dyDescent="0.15">
      <c r="A119" s="76"/>
      <c r="L119" s="36"/>
      <c r="M119" s="84"/>
      <c r="N119" s="84"/>
      <c r="S119"/>
      <c r="T119"/>
    </row>
    <row r="120" spans="1:20" ht="12" customHeight="1" x14ac:dyDescent="0.15">
      <c r="A120" s="76"/>
      <c r="L120" s="36"/>
      <c r="M120" s="84"/>
      <c r="N120" s="84"/>
      <c r="S120"/>
      <c r="T120"/>
    </row>
    <row r="121" spans="1:20" ht="12" customHeight="1" x14ac:dyDescent="0.15">
      <c r="A121" s="76"/>
      <c r="L121" s="36"/>
      <c r="M121" s="84"/>
      <c r="N121" s="84"/>
      <c r="S121"/>
      <c r="T121"/>
    </row>
    <row r="122" spans="1:20" ht="12" customHeight="1" x14ac:dyDescent="0.15">
      <c r="A122" s="76"/>
      <c r="L122" s="36"/>
      <c r="M122" s="84"/>
      <c r="N122" s="84"/>
      <c r="S122"/>
      <c r="T122"/>
    </row>
    <row r="123" spans="1:20" ht="12" customHeight="1" x14ac:dyDescent="0.15">
      <c r="A123" s="76"/>
      <c r="L123" s="36"/>
      <c r="M123" s="84"/>
      <c r="N123" s="84"/>
      <c r="S123"/>
      <c r="T123"/>
    </row>
    <row r="124" spans="1:20" ht="12" customHeight="1" x14ac:dyDescent="0.15">
      <c r="A124" s="76"/>
      <c r="L124" s="36"/>
      <c r="M124" s="84"/>
      <c r="N124" s="84"/>
      <c r="S124"/>
      <c r="T124"/>
    </row>
    <row r="125" spans="1:20" ht="12" customHeight="1" x14ac:dyDescent="0.15">
      <c r="A125" s="76"/>
      <c r="L125" s="36"/>
      <c r="M125" s="84"/>
      <c r="N125" s="84"/>
      <c r="S125"/>
      <c r="T125"/>
    </row>
    <row r="126" spans="1:20" ht="12" customHeight="1" x14ac:dyDescent="0.15">
      <c r="A126" s="76"/>
      <c r="L126" s="36"/>
      <c r="M126" s="84"/>
      <c r="N126" s="84"/>
      <c r="S126"/>
      <c r="T126"/>
    </row>
    <row r="127" spans="1:20" ht="12" customHeight="1" x14ac:dyDescent="0.15">
      <c r="A127" s="76"/>
      <c r="L127" s="36"/>
      <c r="M127" s="84"/>
      <c r="N127" s="84"/>
      <c r="S127"/>
      <c r="T127"/>
    </row>
    <row r="128" spans="1:20" ht="12" customHeight="1" x14ac:dyDescent="0.15">
      <c r="A128" s="76"/>
      <c r="L128" s="36"/>
      <c r="M128" s="84"/>
      <c r="N128" s="84"/>
      <c r="S128"/>
      <c r="T128"/>
    </row>
    <row r="129" spans="1:20" ht="12" customHeight="1" x14ac:dyDescent="0.15">
      <c r="A129" s="76"/>
      <c r="L129" s="36"/>
      <c r="M129" s="84"/>
      <c r="N129" s="84"/>
      <c r="S129"/>
      <c r="T129"/>
    </row>
    <row r="130" spans="1:20" ht="12" customHeight="1" x14ac:dyDescent="0.15">
      <c r="A130" s="76"/>
      <c r="L130" s="36"/>
      <c r="M130" s="84"/>
      <c r="N130" s="84"/>
      <c r="S130"/>
      <c r="T130"/>
    </row>
    <row r="131" spans="1:20" ht="12" customHeight="1" x14ac:dyDescent="0.15">
      <c r="A131" s="76"/>
      <c r="L131" s="36"/>
      <c r="M131" s="84"/>
      <c r="N131" s="84"/>
      <c r="S131"/>
      <c r="T131"/>
    </row>
    <row r="132" spans="1:20" ht="12" customHeight="1" x14ac:dyDescent="0.15">
      <c r="A132" s="76"/>
      <c r="L132" s="36"/>
      <c r="M132" s="84"/>
      <c r="N132" s="84"/>
      <c r="S132"/>
      <c r="T132"/>
    </row>
    <row r="133" spans="1:20" ht="12" customHeight="1" x14ac:dyDescent="0.15">
      <c r="A133" s="76"/>
      <c r="L133" s="36"/>
      <c r="M133" s="84"/>
      <c r="N133" s="84"/>
      <c r="S133"/>
      <c r="T133"/>
    </row>
    <row r="134" spans="1:20" ht="12" customHeight="1" x14ac:dyDescent="0.15">
      <c r="A134" s="76"/>
      <c r="L134" s="36"/>
      <c r="M134" s="84"/>
      <c r="N134" s="84"/>
      <c r="S134"/>
      <c r="T134"/>
    </row>
    <row r="135" spans="1:20" ht="12" customHeight="1" x14ac:dyDescent="0.15">
      <c r="A135" s="76"/>
      <c r="L135" s="36"/>
      <c r="M135" s="84"/>
      <c r="N135" s="84"/>
      <c r="S135"/>
      <c r="T135"/>
    </row>
    <row r="136" spans="1:20" ht="12" customHeight="1" x14ac:dyDescent="0.15">
      <c r="A136" s="76"/>
      <c r="L136" s="36"/>
      <c r="M136" s="84"/>
      <c r="N136" s="84"/>
      <c r="S136"/>
      <c r="T136"/>
    </row>
    <row r="137" spans="1:20" ht="12" customHeight="1" x14ac:dyDescent="0.15">
      <c r="A137" s="76"/>
      <c r="L137" s="36"/>
      <c r="M137" s="84"/>
      <c r="N137" s="84"/>
      <c r="S137"/>
      <c r="T137"/>
    </row>
    <row r="138" spans="1:20" ht="12" customHeight="1" x14ac:dyDescent="0.15">
      <c r="A138" s="76"/>
      <c r="L138" s="36"/>
      <c r="M138" s="84"/>
      <c r="N138" s="84"/>
      <c r="S138"/>
      <c r="T138"/>
    </row>
    <row r="139" spans="1:20" ht="12" customHeight="1" x14ac:dyDescent="0.15">
      <c r="A139" s="76"/>
      <c r="L139" s="36"/>
      <c r="M139" s="84"/>
      <c r="N139" s="84"/>
      <c r="S139"/>
      <c r="T139"/>
    </row>
    <row r="140" spans="1:20" ht="12" customHeight="1" x14ac:dyDescent="0.15">
      <c r="A140" s="76"/>
      <c r="L140" s="36"/>
      <c r="M140" s="84"/>
      <c r="N140" s="84"/>
      <c r="S140"/>
      <c r="T140"/>
    </row>
    <row r="141" spans="1:20" ht="12" customHeight="1" x14ac:dyDescent="0.15">
      <c r="A141" s="76"/>
      <c r="L141" s="36"/>
      <c r="M141" s="84"/>
      <c r="N141" s="84"/>
      <c r="S141"/>
      <c r="T141"/>
    </row>
    <row r="142" spans="1:20" ht="12" customHeight="1" x14ac:dyDescent="0.15">
      <c r="A142" s="76"/>
      <c r="L142" s="36"/>
      <c r="M142" s="84"/>
      <c r="N142" s="84"/>
      <c r="S142"/>
      <c r="T142"/>
    </row>
    <row r="143" spans="1:20" ht="12" customHeight="1" x14ac:dyDescent="0.15">
      <c r="A143" s="76"/>
      <c r="L143" s="36"/>
      <c r="M143" s="84"/>
      <c r="N143" s="84"/>
      <c r="S143"/>
      <c r="T143"/>
    </row>
    <row r="144" spans="1:20" ht="12" customHeight="1" x14ac:dyDescent="0.15">
      <c r="A144" s="76"/>
      <c r="L144" s="36"/>
      <c r="M144" s="84"/>
      <c r="N144" s="84"/>
      <c r="S144"/>
      <c r="T144"/>
    </row>
    <row r="145" spans="1:20" ht="12" customHeight="1" x14ac:dyDescent="0.15">
      <c r="A145" s="76"/>
      <c r="L145" s="36"/>
      <c r="M145" s="84"/>
      <c r="N145" s="84"/>
      <c r="S145"/>
      <c r="T145"/>
    </row>
    <row r="146" spans="1:20" ht="12" customHeight="1" x14ac:dyDescent="0.15">
      <c r="A146" s="76"/>
      <c r="L146" s="36"/>
      <c r="M146" s="84"/>
      <c r="N146" s="84"/>
      <c r="S146"/>
      <c r="T146"/>
    </row>
    <row r="147" spans="1:20" ht="12" customHeight="1" x14ac:dyDescent="0.15">
      <c r="A147" s="76"/>
      <c r="L147" s="36"/>
      <c r="M147" s="84"/>
      <c r="N147" s="84"/>
      <c r="S147"/>
      <c r="T147"/>
    </row>
    <row r="148" spans="1:20" ht="12" customHeight="1" x14ac:dyDescent="0.15">
      <c r="A148" s="76"/>
      <c r="L148" s="36"/>
      <c r="M148" s="84"/>
      <c r="N148" s="84"/>
      <c r="S148"/>
      <c r="T148"/>
    </row>
    <row r="149" spans="1:20" ht="12" customHeight="1" x14ac:dyDescent="0.15">
      <c r="A149" s="76"/>
      <c r="L149" s="36"/>
      <c r="M149" s="84"/>
      <c r="N149" s="84"/>
      <c r="S149"/>
      <c r="T149"/>
    </row>
    <row r="150" spans="1:20" ht="12" customHeight="1" x14ac:dyDescent="0.15">
      <c r="A150" s="76"/>
      <c r="L150" s="36"/>
      <c r="M150" s="84"/>
      <c r="N150" s="84"/>
      <c r="S150"/>
      <c r="T150"/>
    </row>
    <row r="151" spans="1:20" ht="12" customHeight="1" x14ac:dyDescent="0.15">
      <c r="A151" s="76"/>
      <c r="L151" s="36"/>
      <c r="M151" s="84"/>
      <c r="N151" s="84"/>
      <c r="S151"/>
      <c r="T151"/>
    </row>
    <row r="152" spans="1:20" ht="12" customHeight="1" x14ac:dyDescent="0.15">
      <c r="A152" s="76"/>
      <c r="L152" s="36"/>
      <c r="M152" s="84"/>
      <c r="N152" s="84"/>
      <c r="S152"/>
      <c r="T152"/>
    </row>
    <row r="153" spans="1:20" ht="12" customHeight="1" x14ac:dyDescent="0.15">
      <c r="A153" s="76"/>
      <c r="L153" s="36"/>
      <c r="M153" s="84"/>
      <c r="N153" s="84"/>
      <c r="S153"/>
      <c r="T153"/>
    </row>
    <row r="154" spans="1:20" ht="12" customHeight="1" x14ac:dyDescent="0.15">
      <c r="A154" s="76"/>
      <c r="L154" s="36"/>
      <c r="M154" s="84"/>
      <c r="N154" s="84"/>
      <c r="S154"/>
      <c r="T154"/>
    </row>
    <row r="155" spans="1:20" ht="12" customHeight="1" x14ac:dyDescent="0.15">
      <c r="A155" s="76"/>
      <c r="L155" s="36"/>
      <c r="M155" s="84"/>
      <c r="N155" s="84"/>
      <c r="S155"/>
      <c r="T155"/>
    </row>
    <row r="156" spans="1:20" ht="12" customHeight="1" x14ac:dyDescent="0.15">
      <c r="A156" s="76"/>
      <c r="L156" s="36"/>
      <c r="M156" s="84"/>
      <c r="N156" s="84"/>
      <c r="S156"/>
      <c r="T156"/>
    </row>
    <row r="157" spans="1:20" ht="12" customHeight="1" x14ac:dyDescent="0.15">
      <c r="A157" s="76"/>
      <c r="L157" s="36"/>
      <c r="M157" s="84"/>
      <c r="N157" s="84"/>
      <c r="S157"/>
      <c r="T157"/>
    </row>
    <row r="158" spans="1:20" ht="12" customHeight="1" x14ac:dyDescent="0.15">
      <c r="A158" s="76"/>
      <c r="L158" s="36"/>
      <c r="M158" s="84"/>
      <c r="N158" s="84"/>
      <c r="S158"/>
      <c r="T158"/>
    </row>
    <row r="159" spans="1:20" ht="12" customHeight="1" x14ac:dyDescent="0.15">
      <c r="A159" s="76"/>
      <c r="L159" s="36"/>
      <c r="M159" s="84"/>
      <c r="N159" s="84"/>
      <c r="S159"/>
      <c r="T159"/>
    </row>
    <row r="160" spans="1:20" ht="12" customHeight="1" x14ac:dyDescent="0.15">
      <c r="A160" s="76"/>
      <c r="L160" s="36"/>
      <c r="M160" s="84"/>
      <c r="N160" s="84"/>
      <c r="S160"/>
      <c r="T160"/>
    </row>
    <row r="161" spans="1:20" ht="12" customHeight="1" x14ac:dyDescent="0.15">
      <c r="A161" s="76"/>
      <c r="L161" s="36"/>
      <c r="M161" s="84"/>
      <c r="N161" s="84"/>
      <c r="S161"/>
      <c r="T161"/>
    </row>
    <row r="162" spans="1:20" ht="12" customHeight="1" x14ac:dyDescent="0.15">
      <c r="A162" s="76"/>
      <c r="L162" s="36"/>
      <c r="M162" s="84"/>
      <c r="N162" s="84"/>
      <c r="S162"/>
      <c r="T162"/>
    </row>
    <row r="163" spans="1:20" ht="12" customHeight="1" x14ac:dyDescent="0.15">
      <c r="A163" s="76"/>
      <c r="L163" s="36"/>
      <c r="M163" s="84"/>
      <c r="N163" s="84"/>
      <c r="S163"/>
      <c r="T163"/>
    </row>
    <row r="164" spans="1:20" ht="12" customHeight="1" x14ac:dyDescent="0.15">
      <c r="A164" s="76"/>
      <c r="L164" s="36"/>
      <c r="M164" s="84"/>
      <c r="N164" s="84"/>
      <c r="S164"/>
      <c r="T164"/>
    </row>
    <row r="165" spans="1:20" ht="12" customHeight="1" x14ac:dyDescent="0.15">
      <c r="A165" s="76"/>
      <c r="L165" s="36"/>
      <c r="M165" s="84"/>
      <c r="N165" s="84"/>
      <c r="S165"/>
      <c r="T165"/>
    </row>
    <row r="166" spans="1:20" ht="12" customHeight="1" x14ac:dyDescent="0.15">
      <c r="A166" s="76"/>
      <c r="L166" s="36"/>
      <c r="M166" s="84"/>
      <c r="N166" s="84"/>
      <c r="S166"/>
      <c r="T166"/>
    </row>
    <row r="167" spans="1:20" ht="12" customHeight="1" x14ac:dyDescent="0.15">
      <c r="A167" s="76"/>
      <c r="L167" s="36"/>
      <c r="M167" s="84"/>
      <c r="N167" s="84"/>
      <c r="S167"/>
      <c r="T167"/>
    </row>
    <row r="168" spans="1:20" ht="12" customHeight="1" x14ac:dyDescent="0.15">
      <c r="A168" s="76"/>
      <c r="L168" s="36"/>
      <c r="M168" s="84"/>
      <c r="N168" s="84"/>
      <c r="S168"/>
      <c r="T168"/>
    </row>
    <row r="169" spans="1:20" ht="12" customHeight="1" x14ac:dyDescent="0.15">
      <c r="A169" s="76"/>
      <c r="L169" s="36"/>
      <c r="M169" s="84"/>
      <c r="N169" s="84"/>
      <c r="S169"/>
      <c r="T169"/>
    </row>
    <row r="170" spans="1:20" ht="12" customHeight="1" x14ac:dyDescent="0.15">
      <c r="A170" s="76"/>
      <c r="L170" s="36"/>
      <c r="M170" s="84"/>
      <c r="N170" s="84"/>
      <c r="S170"/>
      <c r="T170"/>
    </row>
    <row r="171" spans="1:20" ht="12" customHeight="1" x14ac:dyDescent="0.15">
      <c r="A171" s="76"/>
      <c r="L171" s="36"/>
      <c r="M171" s="84"/>
      <c r="N171" s="84"/>
      <c r="S171"/>
      <c r="T171"/>
    </row>
    <row r="172" spans="1:20" ht="12" customHeight="1" x14ac:dyDescent="0.15">
      <c r="A172" s="76"/>
      <c r="L172" s="36"/>
      <c r="M172" s="84"/>
      <c r="N172" s="84"/>
      <c r="S172"/>
      <c r="T172"/>
    </row>
    <row r="173" spans="1:20" ht="12" customHeight="1" x14ac:dyDescent="0.15">
      <c r="A173" s="76"/>
      <c r="L173" s="36"/>
      <c r="M173" s="84"/>
      <c r="N173" s="84"/>
      <c r="S173"/>
      <c r="T173"/>
    </row>
    <row r="174" spans="1:20" ht="12" customHeight="1" x14ac:dyDescent="0.15">
      <c r="A174" s="76"/>
      <c r="L174" s="36"/>
      <c r="M174" s="84"/>
      <c r="N174" s="84"/>
      <c r="S174"/>
      <c r="T174"/>
    </row>
    <row r="175" spans="1:20" ht="12" customHeight="1" x14ac:dyDescent="0.15">
      <c r="A175" s="76"/>
      <c r="L175" s="36"/>
      <c r="M175" s="84"/>
      <c r="N175" s="84"/>
      <c r="S175"/>
      <c r="T175"/>
    </row>
    <row r="176" spans="1:20" ht="12" customHeight="1" x14ac:dyDescent="0.15">
      <c r="A176" s="76"/>
      <c r="L176" s="36"/>
      <c r="M176" s="84"/>
      <c r="N176" s="84"/>
      <c r="S176"/>
      <c r="T176"/>
    </row>
    <row r="177" spans="1:20" ht="12" customHeight="1" x14ac:dyDescent="0.15">
      <c r="A177" s="76"/>
      <c r="L177" s="36"/>
      <c r="M177" s="84"/>
      <c r="N177" s="84"/>
      <c r="S177"/>
      <c r="T177"/>
    </row>
    <row r="178" spans="1:20" ht="12" customHeight="1" x14ac:dyDescent="0.15">
      <c r="A178" s="76"/>
      <c r="L178" s="36"/>
      <c r="M178" s="84"/>
      <c r="N178" s="84"/>
      <c r="S178"/>
      <c r="T178"/>
    </row>
    <row r="179" spans="1:20" ht="12" customHeight="1" x14ac:dyDescent="0.15">
      <c r="A179" s="76"/>
      <c r="L179" s="36"/>
      <c r="M179" s="84"/>
      <c r="N179" s="84"/>
      <c r="S179"/>
      <c r="T179"/>
    </row>
    <row r="180" spans="1:20" ht="12" customHeight="1" x14ac:dyDescent="0.15">
      <c r="A180" s="76"/>
      <c r="L180" s="36"/>
      <c r="M180" s="84"/>
      <c r="N180" s="84"/>
      <c r="S180"/>
      <c r="T180"/>
    </row>
    <row r="181" spans="1:20" ht="12" customHeight="1" x14ac:dyDescent="0.15">
      <c r="A181" s="76"/>
      <c r="L181" s="36"/>
      <c r="M181" s="84"/>
      <c r="N181" s="84"/>
      <c r="S181"/>
      <c r="T181"/>
    </row>
    <row r="182" spans="1:20" ht="12" customHeight="1" x14ac:dyDescent="0.15">
      <c r="A182" s="76"/>
      <c r="L182" s="36"/>
      <c r="M182" s="84"/>
      <c r="N182" s="84"/>
      <c r="S182"/>
      <c r="T182"/>
    </row>
    <row r="183" spans="1:20" ht="12" customHeight="1" x14ac:dyDescent="0.15">
      <c r="A183" s="76"/>
      <c r="L183" s="36"/>
      <c r="M183" s="84"/>
      <c r="N183" s="84"/>
      <c r="S183"/>
      <c r="T183"/>
    </row>
    <row r="184" spans="1:20" ht="12" customHeight="1" x14ac:dyDescent="0.15">
      <c r="A184" s="76"/>
      <c r="L184" s="36"/>
      <c r="M184" s="84"/>
      <c r="N184" s="84"/>
      <c r="S184"/>
      <c r="T184"/>
    </row>
    <row r="185" spans="1:20" ht="12" customHeight="1" x14ac:dyDescent="0.15">
      <c r="A185" s="76"/>
      <c r="L185" s="36"/>
      <c r="M185" s="84"/>
      <c r="N185" s="84"/>
      <c r="S185"/>
      <c r="T185"/>
    </row>
    <row r="186" spans="1:20" ht="12" customHeight="1" x14ac:dyDescent="0.15">
      <c r="A186" s="76"/>
      <c r="L186" s="36"/>
      <c r="M186" s="84"/>
      <c r="N186" s="84"/>
      <c r="S186"/>
      <c r="T186"/>
    </row>
    <row r="187" spans="1:20" ht="12" customHeight="1" x14ac:dyDescent="0.15">
      <c r="A187" s="76"/>
      <c r="L187" s="36"/>
      <c r="M187" s="84"/>
      <c r="N187" s="84"/>
      <c r="S187"/>
      <c r="T187"/>
    </row>
    <row r="188" spans="1:20" ht="12" customHeight="1" x14ac:dyDescent="0.15">
      <c r="A188" s="76"/>
      <c r="L188" s="36"/>
      <c r="M188" s="84"/>
      <c r="N188" s="84"/>
      <c r="S188"/>
      <c r="T188"/>
    </row>
    <row r="189" spans="1:20" ht="12" customHeight="1" x14ac:dyDescent="0.15">
      <c r="A189" s="76"/>
      <c r="L189" s="36"/>
      <c r="M189" s="84"/>
      <c r="N189" s="84"/>
      <c r="S189"/>
      <c r="T189"/>
    </row>
    <row r="190" spans="1:20" ht="12" customHeight="1" x14ac:dyDescent="0.15">
      <c r="A190" s="76"/>
      <c r="L190" s="36"/>
      <c r="M190" s="84"/>
      <c r="N190" s="84"/>
      <c r="S190"/>
      <c r="T190"/>
    </row>
    <row r="191" spans="1:20" ht="12" customHeight="1" x14ac:dyDescent="0.15">
      <c r="A191" s="76"/>
      <c r="L191" s="36"/>
      <c r="M191" s="84"/>
      <c r="N191" s="84"/>
      <c r="S191"/>
      <c r="T191"/>
    </row>
    <row r="192" spans="1:20" ht="12" customHeight="1" x14ac:dyDescent="0.15">
      <c r="A192" s="76"/>
    </row>
    <row r="193" spans="1:1" ht="12" customHeight="1" x14ac:dyDescent="0.15">
      <c r="A193" s="76"/>
    </row>
    <row r="194" spans="1:1" ht="12" customHeight="1" x14ac:dyDescent="0.15">
      <c r="A194" s="76"/>
    </row>
    <row r="195" spans="1:1" ht="12" customHeight="1" x14ac:dyDescent="0.15">
      <c r="A195" s="76"/>
    </row>
    <row r="196" spans="1:1" ht="12" customHeight="1" x14ac:dyDescent="0.15">
      <c r="A196" s="76"/>
    </row>
    <row r="197" spans="1:1" ht="12" customHeight="1" x14ac:dyDescent="0.15">
      <c r="A197" s="76"/>
    </row>
    <row r="198" spans="1:1" ht="12" customHeight="1" x14ac:dyDescent="0.15">
      <c r="A198" s="76"/>
    </row>
    <row r="199" spans="1:1" ht="12" customHeight="1" x14ac:dyDescent="0.15">
      <c r="A199" s="76"/>
    </row>
    <row r="200" spans="1:1" ht="12" customHeight="1" x14ac:dyDescent="0.15">
      <c r="A200" s="76"/>
    </row>
    <row r="201" spans="1:1" ht="12" customHeight="1" x14ac:dyDescent="0.15">
      <c r="A201" s="76"/>
    </row>
    <row r="202" spans="1:1" ht="12" customHeight="1" x14ac:dyDescent="0.15">
      <c r="A202" s="76"/>
    </row>
    <row r="203" spans="1:1" ht="12" customHeight="1" x14ac:dyDescent="0.15">
      <c r="A203" s="76"/>
    </row>
    <row r="204" spans="1:1" ht="12" customHeight="1" x14ac:dyDescent="0.15">
      <c r="A204" s="76"/>
    </row>
    <row r="205" spans="1:1" ht="12" customHeight="1" x14ac:dyDescent="0.15">
      <c r="A205" s="76"/>
    </row>
    <row r="206" spans="1:1" ht="12" customHeight="1" x14ac:dyDescent="0.15">
      <c r="A206" s="76"/>
    </row>
    <row r="207" spans="1:1" ht="12" customHeight="1" x14ac:dyDescent="0.15">
      <c r="A207" s="76"/>
    </row>
    <row r="208" spans="1:1" ht="12" customHeight="1" x14ac:dyDescent="0.15">
      <c r="A208" s="76"/>
    </row>
    <row r="209" spans="1:1" ht="12" customHeight="1" x14ac:dyDescent="0.15">
      <c r="A209" s="76"/>
    </row>
    <row r="210" spans="1:1" ht="12" customHeight="1" x14ac:dyDescent="0.15">
      <c r="A210" s="76"/>
    </row>
    <row r="211" spans="1:1" ht="12" customHeight="1" x14ac:dyDescent="0.15">
      <c r="A211" s="76"/>
    </row>
    <row r="212" spans="1:1" ht="12" customHeight="1" x14ac:dyDescent="0.15">
      <c r="A212" s="76"/>
    </row>
    <row r="213" spans="1:1" ht="12" customHeight="1" x14ac:dyDescent="0.15">
      <c r="A213" s="76"/>
    </row>
    <row r="214" spans="1:1" ht="12" customHeight="1" x14ac:dyDescent="0.15">
      <c r="A214" s="76"/>
    </row>
    <row r="215" spans="1:1" ht="12" customHeight="1" x14ac:dyDescent="0.15">
      <c r="A215" s="76"/>
    </row>
    <row r="216" spans="1:1" ht="12" customHeight="1" x14ac:dyDescent="0.15">
      <c r="A216" s="76"/>
    </row>
    <row r="217" spans="1:1" ht="12" customHeight="1" x14ac:dyDescent="0.15">
      <c r="A217" s="76"/>
    </row>
    <row r="218" spans="1:1" ht="12" customHeight="1" x14ac:dyDescent="0.15">
      <c r="A218" s="76"/>
    </row>
    <row r="219" spans="1:1" ht="12" customHeight="1" x14ac:dyDescent="0.15">
      <c r="A219" s="76"/>
    </row>
    <row r="220" spans="1:1" ht="12" customHeight="1" x14ac:dyDescent="0.15">
      <c r="A220" s="76"/>
    </row>
    <row r="221" spans="1:1" ht="12" customHeight="1" x14ac:dyDescent="0.15">
      <c r="A221" s="76"/>
    </row>
    <row r="222" spans="1:1" ht="12" customHeight="1" x14ac:dyDescent="0.15">
      <c r="A222" s="76"/>
    </row>
    <row r="223" spans="1:1" ht="12" customHeight="1" x14ac:dyDescent="0.15">
      <c r="A223" s="76"/>
    </row>
    <row r="224" spans="1:1" ht="12" customHeight="1" x14ac:dyDescent="0.15">
      <c r="A224" s="76"/>
    </row>
    <row r="225" spans="1:1" ht="12" customHeight="1" x14ac:dyDescent="0.15">
      <c r="A225" s="76"/>
    </row>
    <row r="226" spans="1:1" ht="12" customHeight="1" x14ac:dyDescent="0.15">
      <c r="A226" s="76"/>
    </row>
    <row r="227" spans="1:1" ht="12" customHeight="1" x14ac:dyDescent="0.15">
      <c r="A227" s="76"/>
    </row>
    <row r="228" spans="1:1" ht="12" customHeight="1" x14ac:dyDescent="0.15">
      <c r="A228" s="76"/>
    </row>
    <row r="229" spans="1:1" ht="12" customHeight="1" x14ac:dyDescent="0.15">
      <c r="A229" s="76"/>
    </row>
    <row r="230" spans="1:1" ht="12" customHeight="1" x14ac:dyDescent="0.15">
      <c r="A230" s="76"/>
    </row>
    <row r="231" spans="1:1" ht="12" customHeight="1" x14ac:dyDescent="0.15">
      <c r="A231" s="76"/>
    </row>
    <row r="232" spans="1:1" ht="12" customHeight="1" x14ac:dyDescent="0.15">
      <c r="A232" s="76"/>
    </row>
    <row r="233" spans="1:1" ht="12" customHeight="1" x14ac:dyDescent="0.15">
      <c r="A233" s="76"/>
    </row>
    <row r="234" spans="1:1" ht="12" customHeight="1" x14ac:dyDescent="0.15">
      <c r="A234" s="76"/>
    </row>
    <row r="235" spans="1:1" ht="12" customHeight="1" x14ac:dyDescent="0.15">
      <c r="A235" s="76"/>
    </row>
    <row r="236" spans="1:1" ht="12" customHeight="1" x14ac:dyDescent="0.15">
      <c r="A236" s="76"/>
    </row>
    <row r="237" spans="1:1" ht="12" customHeight="1" x14ac:dyDescent="0.15">
      <c r="A237" s="76"/>
    </row>
    <row r="238" spans="1:1" ht="12" customHeight="1" x14ac:dyDescent="0.15">
      <c r="A238" s="76"/>
    </row>
    <row r="239" spans="1:1" ht="12" customHeight="1" x14ac:dyDescent="0.15">
      <c r="A239" s="76"/>
    </row>
    <row r="240" spans="1:1" ht="12" customHeight="1" x14ac:dyDescent="0.15">
      <c r="A240" s="76"/>
    </row>
    <row r="241" spans="1:1" ht="12" customHeight="1" x14ac:dyDescent="0.15">
      <c r="A241" s="76"/>
    </row>
    <row r="242" spans="1:1" x14ac:dyDescent="0.15">
      <c r="A242" s="76"/>
    </row>
    <row r="243" spans="1:1" x14ac:dyDescent="0.15">
      <c r="A243" s="76"/>
    </row>
    <row r="244" spans="1:1" x14ac:dyDescent="0.15">
      <c r="A244" s="76"/>
    </row>
    <row r="245" spans="1:1" x14ac:dyDescent="0.15">
      <c r="A245" s="76"/>
    </row>
    <row r="246" spans="1:1" x14ac:dyDescent="0.15">
      <c r="A246" s="76"/>
    </row>
    <row r="247" spans="1:1" x14ac:dyDescent="0.15">
      <c r="A247" s="76"/>
    </row>
    <row r="248" spans="1:1" x14ac:dyDescent="0.15">
      <c r="A248" s="76"/>
    </row>
    <row r="249" spans="1:1" x14ac:dyDescent="0.15">
      <c r="A249" s="76"/>
    </row>
    <row r="250" spans="1:1" x14ac:dyDescent="0.15">
      <c r="A250" s="76"/>
    </row>
    <row r="251" spans="1:1" x14ac:dyDescent="0.15">
      <c r="A251" s="76"/>
    </row>
    <row r="252" spans="1:1" x14ac:dyDescent="0.15">
      <c r="A252" s="76"/>
    </row>
    <row r="253" spans="1:1" x14ac:dyDescent="0.15">
      <c r="A253" s="76"/>
    </row>
    <row r="254" spans="1:1" x14ac:dyDescent="0.15">
      <c r="A254" s="76"/>
    </row>
    <row r="255" spans="1:1" x14ac:dyDescent="0.15">
      <c r="A255" s="76"/>
    </row>
    <row r="256" spans="1:1" x14ac:dyDescent="0.15">
      <c r="A256" s="76"/>
    </row>
    <row r="257" spans="1:1" x14ac:dyDescent="0.15">
      <c r="A257" s="76"/>
    </row>
    <row r="258" spans="1:1" x14ac:dyDescent="0.15">
      <c r="A258" s="76"/>
    </row>
    <row r="259" spans="1:1" x14ac:dyDescent="0.15">
      <c r="A259" s="76"/>
    </row>
    <row r="260" spans="1:1" x14ac:dyDescent="0.15">
      <c r="A260" s="76"/>
    </row>
    <row r="261" spans="1:1" x14ac:dyDescent="0.15">
      <c r="A261" s="76"/>
    </row>
    <row r="262" spans="1:1" x14ac:dyDescent="0.15">
      <c r="A262" s="76"/>
    </row>
    <row r="263" spans="1:1" x14ac:dyDescent="0.15">
      <c r="A263" s="76"/>
    </row>
    <row r="264" spans="1:1" x14ac:dyDescent="0.15">
      <c r="A264" s="76"/>
    </row>
    <row r="265" spans="1:1" x14ac:dyDescent="0.15">
      <c r="A265" s="76"/>
    </row>
    <row r="266" spans="1:1" x14ac:dyDescent="0.15">
      <c r="A266" s="76"/>
    </row>
    <row r="267" spans="1:1" x14ac:dyDescent="0.15">
      <c r="A267" s="76"/>
    </row>
    <row r="268" spans="1:1" x14ac:dyDescent="0.15">
      <c r="A268" s="76"/>
    </row>
    <row r="269" spans="1:1" x14ac:dyDescent="0.15">
      <c r="A269" s="76"/>
    </row>
    <row r="270" spans="1:1" x14ac:dyDescent="0.15">
      <c r="A270" s="76"/>
    </row>
    <row r="271" spans="1:1" x14ac:dyDescent="0.15">
      <c r="A271" s="76"/>
    </row>
    <row r="272" spans="1:1" x14ac:dyDescent="0.15">
      <c r="A272" s="76"/>
    </row>
    <row r="273" spans="1:1" x14ac:dyDescent="0.15">
      <c r="A273" s="76"/>
    </row>
    <row r="274" spans="1:1" x14ac:dyDescent="0.15">
      <c r="A274" s="76"/>
    </row>
    <row r="275" spans="1:1" x14ac:dyDescent="0.15">
      <c r="A275" s="76"/>
    </row>
    <row r="276" spans="1:1" x14ac:dyDescent="0.15">
      <c r="A276" s="76"/>
    </row>
    <row r="277" spans="1:1" x14ac:dyDescent="0.15">
      <c r="A277" s="76"/>
    </row>
    <row r="278" spans="1:1" x14ac:dyDescent="0.15">
      <c r="A278" s="76"/>
    </row>
    <row r="279" spans="1:1" x14ac:dyDescent="0.15">
      <c r="A279" s="76"/>
    </row>
    <row r="280" spans="1:1" x14ac:dyDescent="0.15">
      <c r="A280" s="76"/>
    </row>
    <row r="281" spans="1:1" x14ac:dyDescent="0.15">
      <c r="A281" s="76"/>
    </row>
    <row r="282" spans="1:1" x14ac:dyDescent="0.15">
      <c r="A282" s="76"/>
    </row>
    <row r="283" spans="1:1" x14ac:dyDescent="0.15">
      <c r="A283" s="76"/>
    </row>
    <row r="284" spans="1:1" x14ac:dyDescent="0.15">
      <c r="A284" s="76"/>
    </row>
    <row r="285" spans="1:1" x14ac:dyDescent="0.15">
      <c r="A285" s="76"/>
    </row>
    <row r="286" spans="1:1" x14ac:dyDescent="0.15">
      <c r="A286" s="76"/>
    </row>
    <row r="287" spans="1:1" x14ac:dyDescent="0.15">
      <c r="A287" s="76"/>
    </row>
    <row r="288" spans="1:1" x14ac:dyDescent="0.15">
      <c r="A288" s="76"/>
    </row>
    <row r="289" spans="1:1" x14ac:dyDescent="0.15">
      <c r="A289" s="76"/>
    </row>
    <row r="290" spans="1:1" x14ac:dyDescent="0.15">
      <c r="A290" s="76"/>
    </row>
    <row r="291" spans="1:1" x14ac:dyDescent="0.15">
      <c r="A291" s="76"/>
    </row>
    <row r="292" spans="1:1" x14ac:dyDescent="0.15">
      <c r="A292" s="76"/>
    </row>
    <row r="293" spans="1:1" x14ac:dyDescent="0.15">
      <c r="A293" s="76"/>
    </row>
    <row r="294" spans="1:1" x14ac:dyDescent="0.15">
      <c r="A294" s="76"/>
    </row>
    <row r="295" spans="1:1" x14ac:dyDescent="0.15">
      <c r="A295" s="76"/>
    </row>
    <row r="296" spans="1:1" x14ac:dyDescent="0.15">
      <c r="A296" s="76"/>
    </row>
    <row r="297" spans="1:1" x14ac:dyDescent="0.15">
      <c r="A297" s="76"/>
    </row>
    <row r="298" spans="1:1" x14ac:dyDescent="0.15">
      <c r="A298" s="76"/>
    </row>
    <row r="299" spans="1:1" x14ac:dyDescent="0.15">
      <c r="A299" s="76"/>
    </row>
    <row r="300" spans="1:1" x14ac:dyDescent="0.15">
      <c r="A300" s="76"/>
    </row>
    <row r="301" spans="1:1" x14ac:dyDescent="0.15">
      <c r="A301" s="76"/>
    </row>
  </sheetData>
  <mergeCells count="516">
    <mergeCell ref="O62:O63"/>
    <mergeCell ref="P62:P63"/>
    <mergeCell ref="Q62:Q63"/>
    <mergeCell ref="R62:R63"/>
    <mergeCell ref="S62:S63"/>
    <mergeCell ref="T62:T63"/>
    <mergeCell ref="O73:O74"/>
    <mergeCell ref="P73:P74"/>
    <mergeCell ref="Q73:Q74"/>
    <mergeCell ref="R73:R74"/>
    <mergeCell ref="S73:S74"/>
    <mergeCell ref="T73:T74"/>
    <mergeCell ref="O69:O70"/>
    <mergeCell ref="P69:P70"/>
    <mergeCell ref="Q69:Q70"/>
    <mergeCell ref="R69:R70"/>
    <mergeCell ref="S69:S70"/>
    <mergeCell ref="T69:T70"/>
    <mergeCell ref="O71:O72"/>
    <mergeCell ref="P71:P72"/>
    <mergeCell ref="Q71:Q72"/>
    <mergeCell ref="R71:R72"/>
    <mergeCell ref="S71:S72"/>
    <mergeCell ref="T71:T72"/>
    <mergeCell ref="O45:O46"/>
    <mergeCell ref="P45:P46"/>
    <mergeCell ref="Q45:Q46"/>
    <mergeCell ref="R45:R46"/>
    <mergeCell ref="S45:S46"/>
    <mergeCell ref="T45:T46"/>
    <mergeCell ref="O47:O48"/>
    <mergeCell ref="P47:P48"/>
    <mergeCell ref="Q47:Q48"/>
    <mergeCell ref="R47:R48"/>
    <mergeCell ref="S47:S48"/>
    <mergeCell ref="T47:T48"/>
    <mergeCell ref="O18:O19"/>
    <mergeCell ref="P18:P19"/>
    <mergeCell ref="Q18:Q19"/>
    <mergeCell ref="R18:R19"/>
    <mergeCell ref="S18:S19"/>
    <mergeCell ref="T18:T19"/>
    <mergeCell ref="O20:O21"/>
    <mergeCell ref="P20:P21"/>
    <mergeCell ref="Q20:Q21"/>
    <mergeCell ref="R20:R21"/>
    <mergeCell ref="S20:S21"/>
    <mergeCell ref="T20:T21"/>
    <mergeCell ref="O79:O80"/>
    <mergeCell ref="P79:P80"/>
    <mergeCell ref="Q79:Q80"/>
    <mergeCell ref="R79:R80"/>
    <mergeCell ref="S79:S80"/>
    <mergeCell ref="T79:T80"/>
    <mergeCell ref="O81:O82"/>
    <mergeCell ref="P81:P82"/>
    <mergeCell ref="Q81:Q82"/>
    <mergeCell ref="R81:R82"/>
    <mergeCell ref="S81:S82"/>
    <mergeCell ref="T81:T82"/>
    <mergeCell ref="O75:O76"/>
    <mergeCell ref="P75:P76"/>
    <mergeCell ref="Q75:Q76"/>
    <mergeCell ref="R75:R76"/>
    <mergeCell ref="S75:S76"/>
    <mergeCell ref="T75:T76"/>
    <mergeCell ref="O77:O78"/>
    <mergeCell ref="P77:P78"/>
    <mergeCell ref="Q77:Q78"/>
    <mergeCell ref="R77:R78"/>
    <mergeCell ref="S77:S78"/>
    <mergeCell ref="T77:T78"/>
    <mergeCell ref="O64:O65"/>
    <mergeCell ref="P64:P65"/>
    <mergeCell ref="Q64:Q65"/>
    <mergeCell ref="R64:R65"/>
    <mergeCell ref="S64:S65"/>
    <mergeCell ref="T64:T65"/>
    <mergeCell ref="O56:O57"/>
    <mergeCell ref="P56:P57"/>
    <mergeCell ref="Q56:Q57"/>
    <mergeCell ref="R56:R57"/>
    <mergeCell ref="S56:S57"/>
    <mergeCell ref="T56:T57"/>
    <mergeCell ref="O58:O59"/>
    <mergeCell ref="P58:P59"/>
    <mergeCell ref="Q58:Q59"/>
    <mergeCell ref="R58:R59"/>
    <mergeCell ref="S58:S59"/>
    <mergeCell ref="T58:T59"/>
    <mergeCell ref="O60:O61"/>
    <mergeCell ref="P60:P61"/>
    <mergeCell ref="Q60:Q61"/>
    <mergeCell ref="R60:R61"/>
    <mergeCell ref="S60:S61"/>
    <mergeCell ref="T60:T61"/>
    <mergeCell ref="O54:O55"/>
    <mergeCell ref="P54:P55"/>
    <mergeCell ref="Q54:Q55"/>
    <mergeCell ref="R54:R55"/>
    <mergeCell ref="S54:S55"/>
    <mergeCell ref="T54:T55"/>
    <mergeCell ref="O52:O53"/>
    <mergeCell ref="P52:P53"/>
    <mergeCell ref="Q52:Q53"/>
    <mergeCell ref="R52:R53"/>
    <mergeCell ref="S52:S53"/>
    <mergeCell ref="T52:T53"/>
    <mergeCell ref="O41:O42"/>
    <mergeCell ref="P41:P42"/>
    <mergeCell ref="Q41:Q42"/>
    <mergeCell ref="R41:R42"/>
    <mergeCell ref="S41:S42"/>
    <mergeCell ref="T41:T42"/>
    <mergeCell ref="O43:O44"/>
    <mergeCell ref="P43:P44"/>
    <mergeCell ref="Q43:Q44"/>
    <mergeCell ref="R43:R44"/>
    <mergeCell ref="S43:S44"/>
    <mergeCell ref="T43:T44"/>
    <mergeCell ref="O39:O40"/>
    <mergeCell ref="P39:P40"/>
    <mergeCell ref="Q39:Q40"/>
    <mergeCell ref="R39:R40"/>
    <mergeCell ref="S39:S40"/>
    <mergeCell ref="T39:T40"/>
    <mergeCell ref="O35:O36"/>
    <mergeCell ref="P35:P36"/>
    <mergeCell ref="Q35:Q36"/>
    <mergeCell ref="R35:R36"/>
    <mergeCell ref="S35:S36"/>
    <mergeCell ref="T35:T36"/>
    <mergeCell ref="O37:O38"/>
    <mergeCell ref="P37:P38"/>
    <mergeCell ref="Q37:Q38"/>
    <mergeCell ref="R37:R38"/>
    <mergeCell ref="S37:S38"/>
    <mergeCell ref="T37:T38"/>
    <mergeCell ref="O26:O27"/>
    <mergeCell ref="P26:P27"/>
    <mergeCell ref="Q26:Q27"/>
    <mergeCell ref="R26:R27"/>
    <mergeCell ref="S26:S27"/>
    <mergeCell ref="T26:T27"/>
    <mergeCell ref="O28:O29"/>
    <mergeCell ref="P28:P29"/>
    <mergeCell ref="Q28:Q29"/>
    <mergeCell ref="R28:R29"/>
    <mergeCell ref="S28:S29"/>
    <mergeCell ref="T28:T29"/>
    <mergeCell ref="O13:O14"/>
    <mergeCell ref="P13:P14"/>
    <mergeCell ref="Q13:Q14"/>
    <mergeCell ref="R13:R14"/>
    <mergeCell ref="S13:S14"/>
    <mergeCell ref="T13:T14"/>
    <mergeCell ref="O30:O31"/>
    <mergeCell ref="P30:P31"/>
    <mergeCell ref="Q30:Q31"/>
    <mergeCell ref="R30:R31"/>
    <mergeCell ref="S30:S31"/>
    <mergeCell ref="T30:T31"/>
    <mergeCell ref="O22:O23"/>
    <mergeCell ref="P22:P23"/>
    <mergeCell ref="Q22:Q23"/>
    <mergeCell ref="R22:R23"/>
    <mergeCell ref="S22:S23"/>
    <mergeCell ref="T22:T23"/>
    <mergeCell ref="O24:O25"/>
    <mergeCell ref="P24:P25"/>
    <mergeCell ref="Q24:Q25"/>
    <mergeCell ref="R24:R25"/>
    <mergeCell ref="S24:S25"/>
    <mergeCell ref="T24:T25"/>
    <mergeCell ref="S7:S8"/>
    <mergeCell ref="T7:T8"/>
    <mergeCell ref="O9:O10"/>
    <mergeCell ref="P9:P10"/>
    <mergeCell ref="Q9:Q10"/>
    <mergeCell ref="R9:R10"/>
    <mergeCell ref="S9:S10"/>
    <mergeCell ref="T9:T10"/>
    <mergeCell ref="O11:O12"/>
    <mergeCell ref="P11:P12"/>
    <mergeCell ref="Q11:Q12"/>
    <mergeCell ref="R11:R12"/>
    <mergeCell ref="S11:S12"/>
    <mergeCell ref="T11:T12"/>
    <mergeCell ref="B90:D90"/>
    <mergeCell ref="B91:D91"/>
    <mergeCell ref="B89:D89"/>
    <mergeCell ref="F90:G90"/>
    <mergeCell ref="A83:B85"/>
    <mergeCell ref="C83:C85"/>
    <mergeCell ref="F86:G86"/>
    <mergeCell ref="O2:T2"/>
    <mergeCell ref="O3:O4"/>
    <mergeCell ref="P3:P4"/>
    <mergeCell ref="Q3:Q4"/>
    <mergeCell ref="R3:R4"/>
    <mergeCell ref="S3:S4"/>
    <mergeCell ref="T3:T4"/>
    <mergeCell ref="O5:O6"/>
    <mergeCell ref="P5:P6"/>
    <mergeCell ref="Q5:Q6"/>
    <mergeCell ref="R5:R6"/>
    <mergeCell ref="S5:S6"/>
    <mergeCell ref="T5:T6"/>
    <mergeCell ref="O7:O8"/>
    <mergeCell ref="P7:P8"/>
    <mergeCell ref="Q7:Q8"/>
    <mergeCell ref="R7:R8"/>
    <mergeCell ref="B28:B29"/>
    <mergeCell ref="D39:D40"/>
    <mergeCell ref="B37:B38"/>
    <mergeCell ref="A32:B34"/>
    <mergeCell ref="C32:C34"/>
    <mergeCell ref="D32:D34"/>
    <mergeCell ref="B22:B23"/>
    <mergeCell ref="C22:C23"/>
    <mergeCell ref="F98:G98"/>
    <mergeCell ref="D83:D85"/>
    <mergeCell ref="F83:F85"/>
    <mergeCell ref="F92:G92"/>
    <mergeCell ref="F93:G93"/>
    <mergeCell ref="F94:G94"/>
    <mergeCell ref="F95:G95"/>
    <mergeCell ref="F96:G96"/>
    <mergeCell ref="F97:G97"/>
    <mergeCell ref="F89:G89"/>
    <mergeCell ref="B87:D87"/>
    <mergeCell ref="B88:D88"/>
    <mergeCell ref="F87:G87"/>
    <mergeCell ref="A86:D86"/>
    <mergeCell ref="F91:G91"/>
    <mergeCell ref="F88:G88"/>
    <mergeCell ref="E71:E72"/>
    <mergeCell ref="E73:E74"/>
    <mergeCell ref="N79:N80"/>
    <mergeCell ref="A81:A82"/>
    <mergeCell ref="B81:B82"/>
    <mergeCell ref="C81:C82"/>
    <mergeCell ref="D81:D82"/>
    <mergeCell ref="F81:F82"/>
    <mergeCell ref="G81:G82"/>
    <mergeCell ref="N81:N82"/>
    <mergeCell ref="A79:A80"/>
    <mergeCell ref="B79:B80"/>
    <mergeCell ref="C79:C80"/>
    <mergeCell ref="D79:D80"/>
    <mergeCell ref="F79:F80"/>
    <mergeCell ref="G79:G80"/>
    <mergeCell ref="E75:E76"/>
    <mergeCell ref="E77:E78"/>
    <mergeCell ref="E79:E80"/>
    <mergeCell ref="B71:B72"/>
    <mergeCell ref="D73:D74"/>
    <mergeCell ref="E81:E82"/>
    <mergeCell ref="G43:G44"/>
    <mergeCell ref="F43:F44"/>
    <mergeCell ref="A77:A78"/>
    <mergeCell ref="B77:B78"/>
    <mergeCell ref="C77:C78"/>
    <mergeCell ref="D77:D78"/>
    <mergeCell ref="F77:F78"/>
    <mergeCell ref="G77:G78"/>
    <mergeCell ref="N77:N78"/>
    <mergeCell ref="F75:F76"/>
    <mergeCell ref="N71:N72"/>
    <mergeCell ref="G71:G72"/>
    <mergeCell ref="F71:F72"/>
    <mergeCell ref="D71:D72"/>
    <mergeCell ref="C71:C72"/>
    <mergeCell ref="A71:A72"/>
    <mergeCell ref="C73:C74"/>
    <mergeCell ref="B73:B74"/>
    <mergeCell ref="A73:A74"/>
    <mergeCell ref="D75:D76"/>
    <mergeCell ref="C75:C76"/>
    <mergeCell ref="B75:B76"/>
    <mergeCell ref="A75:A76"/>
    <mergeCell ref="E69:E70"/>
    <mergeCell ref="F5:F6"/>
    <mergeCell ref="G5:G6"/>
    <mergeCell ref="A2:A4"/>
    <mergeCell ref="D5:D6"/>
    <mergeCell ref="A5:A6"/>
    <mergeCell ref="C5:C6"/>
    <mergeCell ref="B5:B6"/>
    <mergeCell ref="B7:B8"/>
    <mergeCell ref="B2:B4"/>
    <mergeCell ref="C2:C4"/>
    <mergeCell ref="E5:E6"/>
    <mergeCell ref="E7:E8"/>
    <mergeCell ref="F2:F4"/>
    <mergeCell ref="C7:C8"/>
    <mergeCell ref="B11:B12"/>
    <mergeCell ref="B13:B14"/>
    <mergeCell ref="N11:N12"/>
    <mergeCell ref="E11:E12"/>
    <mergeCell ref="E13:E14"/>
    <mergeCell ref="A9:A10"/>
    <mergeCell ref="D7:D8"/>
    <mergeCell ref="A7:A8"/>
    <mergeCell ref="D9:D10"/>
    <mergeCell ref="E9:E10"/>
    <mergeCell ref="B9:B10"/>
    <mergeCell ref="E15:E17"/>
    <mergeCell ref="D13:D14"/>
    <mergeCell ref="C13:C14"/>
    <mergeCell ref="N2:N4"/>
    <mergeCell ref="H3:M3"/>
    <mergeCell ref="G2:G4"/>
    <mergeCell ref="H2:M2"/>
    <mergeCell ref="D2:E3"/>
    <mergeCell ref="F18:F19"/>
    <mergeCell ref="N7:N8"/>
    <mergeCell ref="G11:G12"/>
    <mergeCell ref="F13:F14"/>
    <mergeCell ref="G7:G8"/>
    <mergeCell ref="N13:N14"/>
    <mergeCell ref="F9:F10"/>
    <mergeCell ref="G18:G19"/>
    <mergeCell ref="F7:F8"/>
    <mergeCell ref="F11:F12"/>
    <mergeCell ref="F15:F17"/>
    <mergeCell ref="N5:N6"/>
    <mergeCell ref="G9:G10"/>
    <mergeCell ref="G13:G14"/>
    <mergeCell ref="N9:N10"/>
    <mergeCell ref="C9:C10"/>
    <mergeCell ref="A15:B17"/>
    <mergeCell ref="C15:C17"/>
    <mergeCell ref="D15:D17"/>
    <mergeCell ref="B20:B21"/>
    <mergeCell ref="N20:N21"/>
    <mergeCell ref="N28:N29"/>
    <mergeCell ref="G28:G29"/>
    <mergeCell ref="F28:F29"/>
    <mergeCell ref="G26:G27"/>
    <mergeCell ref="A24:A25"/>
    <mergeCell ref="N24:N25"/>
    <mergeCell ref="N26:N27"/>
    <mergeCell ref="D24:D25"/>
    <mergeCell ref="E18:E19"/>
    <mergeCell ref="E20:E21"/>
    <mergeCell ref="E22:E23"/>
    <mergeCell ref="E24:E25"/>
    <mergeCell ref="E26:E27"/>
    <mergeCell ref="G20:G21"/>
    <mergeCell ref="D22:D23"/>
    <mergeCell ref="B24:B25"/>
    <mergeCell ref="B26:B27"/>
    <mergeCell ref="N18:N19"/>
    <mergeCell ref="C18:C19"/>
    <mergeCell ref="G37:G38"/>
    <mergeCell ref="A30:A31"/>
    <mergeCell ref="B30:B31"/>
    <mergeCell ref="G30:G31"/>
    <mergeCell ref="D30:D31"/>
    <mergeCell ref="F30:F31"/>
    <mergeCell ref="C24:C25"/>
    <mergeCell ref="A28:A29"/>
    <mergeCell ref="F24:F25"/>
    <mergeCell ref="F26:F27"/>
    <mergeCell ref="C28:C29"/>
    <mergeCell ref="D28:D29"/>
    <mergeCell ref="A26:A27"/>
    <mergeCell ref="F32:F34"/>
    <mergeCell ref="B35:B36"/>
    <mergeCell ref="A37:A38"/>
    <mergeCell ref="C37:C38"/>
    <mergeCell ref="D37:D38"/>
    <mergeCell ref="F37:F38"/>
    <mergeCell ref="E35:E36"/>
    <mergeCell ref="E37:E38"/>
    <mergeCell ref="C26:C27"/>
    <mergeCell ref="D26:D27"/>
    <mergeCell ref="G24:G25"/>
    <mergeCell ref="G45:G46"/>
    <mergeCell ref="N47:N48"/>
    <mergeCell ref="A1:G1"/>
    <mergeCell ref="C30:C31"/>
    <mergeCell ref="C52:C53"/>
    <mergeCell ref="F22:F23"/>
    <mergeCell ref="C35:C36"/>
    <mergeCell ref="D52:D53"/>
    <mergeCell ref="F49:F51"/>
    <mergeCell ref="B47:B48"/>
    <mergeCell ref="A35:A36"/>
    <mergeCell ref="G22:G23"/>
    <mergeCell ref="B18:B19"/>
    <mergeCell ref="A18:A19"/>
    <mergeCell ref="F20:F21"/>
    <mergeCell ref="D20:D21"/>
    <mergeCell ref="C20:C21"/>
    <mergeCell ref="A20:A21"/>
    <mergeCell ref="A11:A12"/>
    <mergeCell ref="C11:C12"/>
    <mergeCell ref="A22:A23"/>
    <mergeCell ref="A13:A14"/>
    <mergeCell ref="D18:D19"/>
    <mergeCell ref="D11:D12"/>
    <mergeCell ref="A39:A40"/>
    <mergeCell ref="C39:C40"/>
    <mergeCell ref="C45:C46"/>
    <mergeCell ref="A45:A46"/>
    <mergeCell ref="F52:F53"/>
    <mergeCell ref="A47:A48"/>
    <mergeCell ref="E54:E55"/>
    <mergeCell ref="N37:N38"/>
    <mergeCell ref="N41:N42"/>
    <mergeCell ref="F47:F48"/>
    <mergeCell ref="G47:G48"/>
    <mergeCell ref="F45:F46"/>
    <mergeCell ref="N45:N46"/>
    <mergeCell ref="G41:G42"/>
    <mergeCell ref="F39:F40"/>
    <mergeCell ref="B39:B40"/>
    <mergeCell ref="F41:F42"/>
    <mergeCell ref="E39:E40"/>
    <mergeCell ref="E41:E42"/>
    <mergeCell ref="E43:E44"/>
    <mergeCell ref="E45:E46"/>
    <mergeCell ref="E47:E48"/>
    <mergeCell ref="E49:E51"/>
    <mergeCell ref="N43:N44"/>
    <mergeCell ref="C47:C48"/>
    <mergeCell ref="A52:A53"/>
    <mergeCell ref="D47:D48"/>
    <mergeCell ref="B45:B46"/>
    <mergeCell ref="C41:C42"/>
    <mergeCell ref="B41:B42"/>
    <mergeCell ref="D41:D42"/>
    <mergeCell ref="D45:D46"/>
    <mergeCell ref="A43:A44"/>
    <mergeCell ref="C43:C44"/>
    <mergeCell ref="B52:B53"/>
    <mergeCell ref="D43:D44"/>
    <mergeCell ref="B43:B44"/>
    <mergeCell ref="A41:A42"/>
    <mergeCell ref="N58:N59"/>
    <mergeCell ref="G58:G59"/>
    <mergeCell ref="F58:F59"/>
    <mergeCell ref="D58:D59"/>
    <mergeCell ref="C58:C59"/>
    <mergeCell ref="B58:B59"/>
    <mergeCell ref="A58:A59"/>
    <mergeCell ref="C60:C61"/>
    <mergeCell ref="B60:B61"/>
    <mergeCell ref="A60:A61"/>
    <mergeCell ref="A54:A55"/>
    <mergeCell ref="A49:B51"/>
    <mergeCell ref="C49:C51"/>
    <mergeCell ref="D49:D51"/>
    <mergeCell ref="B54:B55"/>
    <mergeCell ref="N56:N57"/>
    <mergeCell ref="G56:G57"/>
    <mergeCell ref="F56:F57"/>
    <mergeCell ref="D56:D57"/>
    <mergeCell ref="C56:C57"/>
    <mergeCell ref="B56:B57"/>
    <mergeCell ref="A56:A57"/>
    <mergeCell ref="G52:G53"/>
    <mergeCell ref="E52:E53"/>
    <mergeCell ref="C54:C55"/>
    <mergeCell ref="D54:D55"/>
    <mergeCell ref="F54:F55"/>
    <mergeCell ref="N52:N53"/>
    <mergeCell ref="G54:G55"/>
    <mergeCell ref="N54:N55"/>
    <mergeCell ref="N62:N63"/>
    <mergeCell ref="G62:G63"/>
    <mergeCell ref="F62:F63"/>
    <mergeCell ref="C62:C63"/>
    <mergeCell ref="B62:B63"/>
    <mergeCell ref="A62:A63"/>
    <mergeCell ref="D62:D63"/>
    <mergeCell ref="C64:C65"/>
    <mergeCell ref="B64:B65"/>
    <mergeCell ref="A64:A65"/>
    <mergeCell ref="F69:F70"/>
    <mergeCell ref="D69:D70"/>
    <mergeCell ref="C69:C70"/>
    <mergeCell ref="B69:B70"/>
    <mergeCell ref="A69:A70"/>
    <mergeCell ref="E64:E65"/>
    <mergeCell ref="E66:E68"/>
    <mergeCell ref="F66:F68"/>
    <mergeCell ref="A66:B68"/>
    <mergeCell ref="C66:C68"/>
    <mergeCell ref="D66:D68"/>
    <mergeCell ref="E83:E85"/>
    <mergeCell ref="N30:N31"/>
    <mergeCell ref="N35:N36"/>
    <mergeCell ref="G35:G36"/>
    <mergeCell ref="F35:F36"/>
    <mergeCell ref="D35:D36"/>
    <mergeCell ref="N22:N23"/>
    <mergeCell ref="E28:E29"/>
    <mergeCell ref="E30:E31"/>
    <mergeCell ref="E32:E34"/>
    <mergeCell ref="N64:N65"/>
    <mergeCell ref="G64:G65"/>
    <mergeCell ref="F64:F65"/>
    <mergeCell ref="D64:D65"/>
    <mergeCell ref="E60:E61"/>
    <mergeCell ref="E62:E63"/>
    <mergeCell ref="N60:N61"/>
    <mergeCell ref="G60:G61"/>
    <mergeCell ref="F60:F61"/>
    <mergeCell ref="D60:D61"/>
    <mergeCell ref="E56:E57"/>
    <mergeCell ref="E58:E59"/>
    <mergeCell ref="N69:N70"/>
    <mergeCell ref="G69:G70"/>
  </mergeCells>
  <phoneticPr fontId="7"/>
  <pageMargins left="0.7" right="0.7" top="0.75" bottom="0.75" header="0.3" footer="0.3"/>
  <pageSetup paperSize="8"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9"/>
  <sheetViews>
    <sheetView zoomScale="70" zoomScaleNormal="70" workbookViewId="0">
      <selection activeCell="D24" sqref="D24:D25"/>
    </sheetView>
  </sheetViews>
  <sheetFormatPr defaultRowHeight="14.25" x14ac:dyDescent="0.15"/>
  <cols>
    <col min="1" max="1" width="5.75" style="6" bestFit="1" customWidth="1"/>
    <col min="2" max="2" width="4.25" style="35" bestFit="1" customWidth="1"/>
    <col min="3" max="3" width="7.125" style="35" bestFit="1" customWidth="1"/>
    <col min="4" max="4" width="49.375" style="243" customWidth="1"/>
    <col min="5" max="5" width="5.625" style="35" bestFit="1" customWidth="1"/>
    <col min="6" max="6" width="7.625" style="35" bestFit="1" customWidth="1"/>
    <col min="7" max="7" width="18" style="35" customWidth="1"/>
    <col min="8" max="8" width="8.5" style="35" customWidth="1"/>
    <col min="9" max="13" width="8.625" style="35" bestFit="1" customWidth="1"/>
    <col min="14" max="14" width="26.125" style="36" customWidth="1"/>
    <col min="15" max="15" width="8" style="84" bestFit="1" customWidth="1"/>
    <col min="16" max="20" width="6.875" style="84" bestFit="1" customWidth="1"/>
    <col min="22" max="27" width="3" bestFit="1" customWidth="1"/>
  </cols>
  <sheetData>
    <row r="1" spans="1:27" ht="15" thickBot="1" x14ac:dyDescent="0.2">
      <c r="A1" s="619" t="s">
        <v>77</v>
      </c>
      <c r="B1" s="619"/>
      <c r="C1" s="619"/>
      <c r="D1" s="619"/>
      <c r="E1" s="619"/>
      <c r="F1" s="619"/>
      <c r="G1" s="619"/>
      <c r="H1" s="1"/>
      <c r="I1" s="1"/>
      <c r="J1" s="1"/>
      <c r="K1" s="1"/>
      <c r="L1" s="1"/>
      <c r="M1" s="1"/>
      <c r="N1" s="8"/>
    </row>
    <row r="2" spans="1:27" ht="15" thickBot="1" x14ac:dyDescent="0.2">
      <c r="A2" s="620" t="s">
        <v>0</v>
      </c>
      <c r="B2" s="623" t="s">
        <v>1</v>
      </c>
      <c r="C2" s="626" t="s">
        <v>37</v>
      </c>
      <c r="D2" s="497" t="s">
        <v>2</v>
      </c>
      <c r="E2" s="498"/>
      <c r="F2" s="627" t="s">
        <v>3</v>
      </c>
      <c r="G2" s="629" t="s">
        <v>4</v>
      </c>
      <c r="H2" s="610" t="s">
        <v>5</v>
      </c>
      <c r="I2" s="611"/>
      <c r="J2" s="611"/>
      <c r="K2" s="611"/>
      <c r="L2" s="611"/>
      <c r="M2" s="612"/>
      <c r="N2" s="613" t="s">
        <v>6</v>
      </c>
      <c r="O2" s="565" t="s">
        <v>68</v>
      </c>
      <c r="P2" s="566"/>
      <c r="Q2" s="566"/>
      <c r="R2" s="566"/>
      <c r="S2" s="566"/>
      <c r="T2" s="567"/>
    </row>
    <row r="3" spans="1:27" ht="13.5" x14ac:dyDescent="0.15">
      <c r="A3" s="621"/>
      <c r="B3" s="624"/>
      <c r="C3" s="624"/>
      <c r="D3" s="499"/>
      <c r="E3" s="500"/>
      <c r="F3" s="499"/>
      <c r="G3" s="630"/>
      <c r="H3" s="616" t="s">
        <v>7</v>
      </c>
      <c r="I3" s="617"/>
      <c r="J3" s="617"/>
      <c r="K3" s="617"/>
      <c r="L3" s="617"/>
      <c r="M3" s="618"/>
      <c r="N3" s="614"/>
      <c r="O3" s="568" t="s">
        <v>69</v>
      </c>
      <c r="P3" s="570" t="s">
        <v>70</v>
      </c>
      <c r="Q3" s="570" t="s">
        <v>71</v>
      </c>
      <c r="R3" s="570" t="s">
        <v>72</v>
      </c>
      <c r="S3" s="570" t="s">
        <v>73</v>
      </c>
      <c r="T3" s="572" t="s">
        <v>74</v>
      </c>
    </row>
    <row r="4" spans="1:27" thickBot="1" x14ac:dyDescent="0.2">
      <c r="A4" s="622"/>
      <c r="B4" s="625"/>
      <c r="C4" s="625"/>
      <c r="D4" s="255" t="s">
        <v>8</v>
      </c>
      <c r="E4" s="10" t="s">
        <v>9</v>
      </c>
      <c r="F4" s="628"/>
      <c r="G4" s="631"/>
      <c r="H4" s="11" t="s">
        <v>10</v>
      </c>
      <c r="I4" s="12" t="s">
        <v>11</v>
      </c>
      <c r="J4" s="12" t="s">
        <v>12</v>
      </c>
      <c r="K4" s="12" t="s">
        <v>13</v>
      </c>
      <c r="L4" s="12" t="s">
        <v>14</v>
      </c>
      <c r="M4" s="12" t="s">
        <v>15</v>
      </c>
      <c r="N4" s="615"/>
      <c r="O4" s="569"/>
      <c r="P4" s="571"/>
      <c r="Q4" s="571"/>
      <c r="R4" s="571"/>
      <c r="S4" s="571"/>
      <c r="T4" s="573"/>
    </row>
    <row r="5" spans="1:27" ht="23.1" customHeight="1" x14ac:dyDescent="0.15">
      <c r="A5" s="648">
        <v>4</v>
      </c>
      <c r="B5" s="649" t="s">
        <v>18</v>
      </c>
      <c r="C5" s="650">
        <f>年間行事!G10</f>
        <v>0</v>
      </c>
      <c r="D5" s="651" t="str">
        <f>年間行事!F10</f>
        <v>みどりの日</v>
      </c>
      <c r="E5" s="234"/>
      <c r="F5" s="652"/>
      <c r="G5" s="632"/>
      <c r="H5" s="162"/>
      <c r="I5" s="162"/>
      <c r="J5" s="162"/>
      <c r="K5" s="162"/>
      <c r="L5" s="162"/>
      <c r="M5" s="162"/>
      <c r="N5" s="634"/>
      <c r="O5" s="608"/>
      <c r="P5" s="609"/>
      <c r="Q5" s="609"/>
      <c r="R5" s="609"/>
      <c r="S5" s="609"/>
      <c r="T5" s="598"/>
      <c r="V5">
        <v>5</v>
      </c>
      <c r="W5">
        <v>5</v>
      </c>
      <c r="X5">
        <v>5</v>
      </c>
      <c r="Y5">
        <v>6</v>
      </c>
      <c r="Z5">
        <v>6</v>
      </c>
      <c r="AA5">
        <v>6</v>
      </c>
    </row>
    <row r="6" spans="1:27" ht="23.1" customHeight="1" x14ac:dyDescent="0.15">
      <c r="A6" s="637"/>
      <c r="B6" s="639"/>
      <c r="C6" s="641"/>
      <c r="D6" s="643"/>
      <c r="E6" s="235"/>
      <c r="F6" s="645"/>
      <c r="G6" s="633"/>
      <c r="H6" s="14"/>
      <c r="I6" s="14"/>
      <c r="J6" s="14"/>
      <c r="K6" s="14"/>
      <c r="L6" s="14"/>
      <c r="M6" s="14"/>
      <c r="N6" s="635"/>
      <c r="O6" s="606"/>
      <c r="P6" s="607"/>
      <c r="Q6" s="607"/>
      <c r="R6" s="607"/>
      <c r="S6" s="607"/>
      <c r="T6" s="599"/>
    </row>
    <row r="7" spans="1:27" ht="23.1" customHeight="1" x14ac:dyDescent="0.15">
      <c r="A7" s="636">
        <v>5</v>
      </c>
      <c r="B7" s="638" t="s">
        <v>20</v>
      </c>
      <c r="C7" s="640">
        <f>年間行事!G12</f>
        <v>0</v>
      </c>
      <c r="D7" s="642" t="str">
        <f>年間行事!F12</f>
        <v>こどもの日</v>
      </c>
      <c r="E7" s="236"/>
      <c r="F7" s="644"/>
      <c r="G7" s="646"/>
      <c r="H7" s="237"/>
      <c r="I7" s="237"/>
      <c r="J7" s="237"/>
      <c r="K7" s="237"/>
      <c r="L7" s="237"/>
      <c r="M7" s="237"/>
      <c r="N7" s="647"/>
      <c r="O7" s="606"/>
      <c r="P7" s="607"/>
      <c r="Q7" s="607"/>
      <c r="R7" s="607"/>
      <c r="S7" s="607"/>
      <c r="T7" s="599"/>
      <c r="V7">
        <v>5</v>
      </c>
      <c r="W7">
        <v>5</v>
      </c>
      <c r="X7">
        <v>6</v>
      </c>
      <c r="Y7">
        <v>6</v>
      </c>
      <c r="Z7">
        <v>6</v>
      </c>
      <c r="AA7">
        <v>6</v>
      </c>
    </row>
    <row r="8" spans="1:27" ht="23.1" customHeight="1" x14ac:dyDescent="0.15">
      <c r="A8" s="637"/>
      <c r="B8" s="639"/>
      <c r="C8" s="641"/>
      <c r="D8" s="643"/>
      <c r="E8" s="235"/>
      <c r="F8" s="645"/>
      <c r="G8" s="633"/>
      <c r="H8" s="238"/>
      <c r="I8" s="238"/>
      <c r="J8" s="238"/>
      <c r="K8" s="238"/>
      <c r="L8" s="238"/>
      <c r="M8" s="238"/>
      <c r="N8" s="635"/>
      <c r="O8" s="606"/>
      <c r="P8" s="607"/>
      <c r="Q8" s="607"/>
      <c r="R8" s="607"/>
      <c r="S8" s="607"/>
      <c r="T8" s="599"/>
    </row>
    <row r="9" spans="1:27" ht="23.1" customHeight="1" x14ac:dyDescent="0.15">
      <c r="A9" s="636">
        <v>6</v>
      </c>
      <c r="B9" s="638" t="s">
        <v>21</v>
      </c>
      <c r="C9" s="640">
        <f>年間行事!G14</f>
        <v>0</v>
      </c>
      <c r="D9" s="642" t="str">
        <f>年間行事!F14</f>
        <v>振替休日</v>
      </c>
      <c r="E9" s="236"/>
      <c r="F9" s="644"/>
      <c r="G9" s="646"/>
      <c r="H9" s="13"/>
      <c r="I9" s="13"/>
      <c r="J9" s="13"/>
      <c r="K9" s="13"/>
      <c r="L9" s="13"/>
      <c r="M9" s="13"/>
      <c r="N9" s="647"/>
      <c r="O9" s="575"/>
      <c r="P9" s="577"/>
      <c r="Q9" s="577"/>
      <c r="R9" s="577"/>
      <c r="S9" s="577"/>
      <c r="T9" s="579"/>
      <c r="V9">
        <v>4</v>
      </c>
      <c r="W9">
        <v>4</v>
      </c>
      <c r="X9">
        <v>5</v>
      </c>
      <c r="Y9">
        <v>5</v>
      </c>
      <c r="Z9">
        <v>5</v>
      </c>
      <c r="AA9">
        <v>5</v>
      </c>
    </row>
    <row r="10" spans="1:27" ht="23.1" customHeight="1" x14ac:dyDescent="0.15">
      <c r="A10" s="637"/>
      <c r="B10" s="639"/>
      <c r="C10" s="641"/>
      <c r="D10" s="643"/>
      <c r="E10" s="235"/>
      <c r="F10" s="645"/>
      <c r="G10" s="633"/>
      <c r="H10" s="239"/>
      <c r="I10" s="239"/>
      <c r="J10" s="239"/>
      <c r="K10" s="239"/>
      <c r="L10" s="239"/>
      <c r="M10" s="239"/>
      <c r="N10" s="635"/>
      <c r="O10" s="575"/>
      <c r="P10" s="577"/>
      <c r="Q10" s="577"/>
      <c r="R10" s="577"/>
      <c r="S10" s="577"/>
      <c r="T10" s="579"/>
    </row>
    <row r="11" spans="1:27" ht="23.1" customHeight="1" x14ac:dyDescent="0.15">
      <c r="A11" s="653">
        <v>7</v>
      </c>
      <c r="B11" s="655" t="s">
        <v>22</v>
      </c>
      <c r="C11" s="657">
        <f>年間行事!G16</f>
        <v>0</v>
      </c>
      <c r="D11" s="659" t="str">
        <f>年間行事!F16</f>
        <v xml:space="preserve">安全指導点検　
５時間授業
避難訓練(集団下校) </v>
      </c>
      <c r="E11" s="133"/>
      <c r="F11" s="661"/>
      <c r="G11" s="663"/>
      <c r="H11" s="15">
        <v>1</v>
      </c>
      <c r="I11" s="15">
        <v>1</v>
      </c>
      <c r="J11" s="15">
        <v>1</v>
      </c>
      <c r="K11" s="15">
        <v>1</v>
      </c>
      <c r="L11" s="15">
        <v>1</v>
      </c>
      <c r="M11" s="15">
        <v>1</v>
      </c>
      <c r="N11" s="665"/>
      <c r="O11" s="600">
        <f>V11-H11-H12</f>
        <v>0</v>
      </c>
      <c r="P11" s="602">
        <f t="shared" ref="P11:T11" si="0">W11-I11-I12</f>
        <v>0</v>
      </c>
      <c r="Q11" s="602">
        <f t="shared" si="0"/>
        <v>1</v>
      </c>
      <c r="R11" s="602">
        <f t="shared" si="0"/>
        <v>1</v>
      </c>
      <c r="S11" s="602">
        <f t="shared" si="0"/>
        <v>1</v>
      </c>
      <c r="T11" s="604">
        <f t="shared" si="0"/>
        <v>1</v>
      </c>
      <c r="V11">
        <v>5</v>
      </c>
      <c r="W11">
        <v>5</v>
      </c>
      <c r="X11">
        <v>6</v>
      </c>
      <c r="Y11">
        <v>6</v>
      </c>
      <c r="Z11">
        <v>6</v>
      </c>
      <c r="AA11">
        <v>6</v>
      </c>
    </row>
    <row r="12" spans="1:27" ht="23.1" customHeight="1" x14ac:dyDescent="0.15">
      <c r="A12" s="654"/>
      <c r="B12" s="656"/>
      <c r="C12" s="658"/>
      <c r="D12" s="660"/>
      <c r="E12" s="132"/>
      <c r="F12" s="662"/>
      <c r="G12" s="664"/>
      <c r="H12" s="19">
        <v>4</v>
      </c>
      <c r="I12" s="19">
        <v>4</v>
      </c>
      <c r="J12" s="19">
        <v>4</v>
      </c>
      <c r="K12" s="19">
        <v>4</v>
      </c>
      <c r="L12" s="19">
        <v>4</v>
      </c>
      <c r="M12" s="19">
        <v>4</v>
      </c>
      <c r="N12" s="666"/>
      <c r="O12" s="601"/>
      <c r="P12" s="603"/>
      <c r="Q12" s="603"/>
      <c r="R12" s="603"/>
      <c r="S12" s="603"/>
      <c r="T12" s="605"/>
    </row>
    <row r="13" spans="1:27" ht="23.1" customHeight="1" x14ac:dyDescent="0.15">
      <c r="A13" s="653">
        <v>8</v>
      </c>
      <c r="B13" s="655" t="s">
        <v>23</v>
      </c>
      <c r="C13" s="657" t="str">
        <f>年間行事!G18</f>
        <v>集</v>
      </c>
      <c r="D13" s="659" t="str">
        <f>年間行事!F18</f>
        <v>短縮時程　４時間授業(小学校教育会総会のため)</v>
      </c>
      <c r="E13" s="133"/>
      <c r="F13" s="661"/>
      <c r="G13" s="663"/>
      <c r="H13" s="15"/>
      <c r="I13" s="15"/>
      <c r="J13" s="15"/>
      <c r="K13" s="15"/>
      <c r="L13" s="15"/>
      <c r="M13" s="15"/>
      <c r="N13" s="665"/>
      <c r="O13" s="600">
        <f>V13-H13-H14</f>
        <v>1</v>
      </c>
      <c r="P13" s="602">
        <f t="shared" ref="P13" si="1">W13-I13-I14</f>
        <v>1</v>
      </c>
      <c r="Q13" s="602">
        <f t="shared" ref="Q13" si="2">X13-J13-J14</f>
        <v>1</v>
      </c>
      <c r="R13" s="602">
        <f t="shared" ref="R13" si="3">Y13-K13-K14</f>
        <v>1</v>
      </c>
      <c r="S13" s="602">
        <f t="shared" ref="S13" si="4">Z13-L13-L14</f>
        <v>1</v>
      </c>
      <c r="T13" s="604">
        <f t="shared" ref="T13" si="5">AA13-M13-M14</f>
        <v>1</v>
      </c>
      <c r="V13">
        <v>5</v>
      </c>
      <c r="W13">
        <v>5</v>
      </c>
      <c r="X13">
        <v>5</v>
      </c>
      <c r="Y13">
        <v>5</v>
      </c>
      <c r="Z13">
        <v>5</v>
      </c>
      <c r="AA13">
        <v>5</v>
      </c>
    </row>
    <row r="14" spans="1:27" ht="23.1" customHeight="1" x14ac:dyDescent="0.15">
      <c r="A14" s="654"/>
      <c r="B14" s="656"/>
      <c r="C14" s="658"/>
      <c r="D14" s="660"/>
      <c r="E14" s="132"/>
      <c r="F14" s="662"/>
      <c r="G14" s="664"/>
      <c r="H14" s="16">
        <v>4</v>
      </c>
      <c r="I14" s="16">
        <v>4</v>
      </c>
      <c r="J14" s="16">
        <v>4</v>
      </c>
      <c r="K14" s="16">
        <v>4</v>
      </c>
      <c r="L14" s="16">
        <v>4</v>
      </c>
      <c r="M14" s="16">
        <v>4</v>
      </c>
      <c r="N14" s="666"/>
      <c r="O14" s="601"/>
      <c r="P14" s="603"/>
      <c r="Q14" s="603"/>
      <c r="R14" s="603"/>
      <c r="S14" s="603"/>
      <c r="T14" s="605"/>
    </row>
    <row r="15" spans="1:27" ht="23.1" customHeight="1" x14ac:dyDescent="0.15">
      <c r="A15" s="636">
        <v>9</v>
      </c>
      <c r="B15" s="667" t="s">
        <v>16</v>
      </c>
      <c r="C15" s="668">
        <f>年間行事!G20</f>
        <v>0</v>
      </c>
      <c r="D15" s="669">
        <f>年間行事!F20</f>
        <v>0</v>
      </c>
      <c r="E15" s="134"/>
      <c r="F15" s="671"/>
      <c r="G15" s="646"/>
      <c r="H15" s="13"/>
      <c r="I15" s="13"/>
      <c r="J15" s="13"/>
      <c r="K15" s="13"/>
      <c r="L15" s="13"/>
      <c r="M15" s="13"/>
      <c r="N15" s="647"/>
      <c r="O15" s="580"/>
      <c r="P15" s="581"/>
      <c r="Q15" s="581"/>
      <c r="R15" s="581"/>
      <c r="S15" s="581"/>
      <c r="T15" s="582"/>
      <c r="V15">
        <v>3</v>
      </c>
      <c r="W15">
        <v>3</v>
      </c>
      <c r="X15">
        <v>3</v>
      </c>
      <c r="Y15">
        <v>3</v>
      </c>
      <c r="Z15">
        <v>3</v>
      </c>
      <c r="AA15">
        <v>3</v>
      </c>
    </row>
    <row r="16" spans="1:27" ht="23.1" customHeight="1" x14ac:dyDescent="0.15">
      <c r="A16" s="637"/>
      <c r="B16" s="667"/>
      <c r="C16" s="641"/>
      <c r="D16" s="670"/>
      <c r="E16" s="98"/>
      <c r="F16" s="672"/>
      <c r="G16" s="633"/>
      <c r="H16" s="162"/>
      <c r="I16" s="162"/>
      <c r="J16" s="162"/>
      <c r="K16" s="162"/>
      <c r="L16" s="162"/>
      <c r="M16" s="162"/>
      <c r="N16" s="635"/>
      <c r="O16" s="580"/>
      <c r="P16" s="581"/>
      <c r="Q16" s="581"/>
      <c r="R16" s="581"/>
      <c r="S16" s="581"/>
      <c r="T16" s="582"/>
    </row>
    <row r="17" spans="1:27" ht="23.1" customHeight="1" x14ac:dyDescent="0.15">
      <c r="A17" s="683">
        <v>10</v>
      </c>
      <c r="B17" s="638" t="s">
        <v>17</v>
      </c>
      <c r="C17" s="668">
        <f>年間行事!G22</f>
        <v>0</v>
      </c>
      <c r="D17" s="669">
        <f>年間行事!F22</f>
        <v>0</v>
      </c>
      <c r="E17" s="134"/>
      <c r="F17" s="671"/>
      <c r="G17" s="646"/>
      <c r="H17" s="13"/>
      <c r="I17" s="13"/>
      <c r="J17" s="13"/>
      <c r="K17" s="13"/>
      <c r="L17" s="13"/>
      <c r="M17" s="13"/>
      <c r="N17" s="647"/>
      <c r="O17" s="580"/>
      <c r="P17" s="581"/>
      <c r="Q17" s="581"/>
      <c r="R17" s="581"/>
      <c r="S17" s="581"/>
      <c r="T17" s="582"/>
    </row>
    <row r="18" spans="1:27" ht="23.1" customHeight="1" thickBot="1" x14ac:dyDescent="0.2">
      <c r="A18" s="637"/>
      <c r="B18" s="682"/>
      <c r="C18" s="641"/>
      <c r="D18" s="670"/>
      <c r="E18" s="98"/>
      <c r="F18" s="684"/>
      <c r="G18" s="685"/>
      <c r="H18" s="139"/>
      <c r="I18" s="139"/>
      <c r="J18" s="139"/>
      <c r="K18" s="139"/>
      <c r="L18" s="139"/>
      <c r="M18" s="139"/>
      <c r="N18" s="635"/>
      <c r="O18" s="583"/>
      <c r="P18" s="584"/>
      <c r="Q18" s="584"/>
      <c r="R18" s="584"/>
      <c r="S18" s="584"/>
      <c r="T18" s="585"/>
    </row>
    <row r="19" spans="1:27" ht="23.1" customHeight="1" x14ac:dyDescent="0.15">
      <c r="A19" s="673">
        <v>5</v>
      </c>
      <c r="B19" s="674"/>
      <c r="C19" s="415" t="s">
        <v>38</v>
      </c>
      <c r="D19" s="521">
        <v>1</v>
      </c>
      <c r="E19" s="415" t="s">
        <v>102</v>
      </c>
      <c r="F19" s="679"/>
      <c r="G19" s="143" t="s">
        <v>24</v>
      </c>
      <c r="H19" s="21">
        <f>SUM(H5,H7,H9,H11,H13)</f>
        <v>1</v>
      </c>
      <c r="I19" s="21">
        <f t="shared" ref="I19:M19" si="6">SUM(I5,I7,I9,I11,I13)</f>
        <v>1</v>
      </c>
      <c r="J19" s="21">
        <f t="shared" si="6"/>
        <v>1</v>
      </c>
      <c r="K19" s="21">
        <f t="shared" si="6"/>
        <v>1</v>
      </c>
      <c r="L19" s="21">
        <f t="shared" si="6"/>
        <v>1</v>
      </c>
      <c r="M19" s="21">
        <f t="shared" si="6"/>
        <v>1</v>
      </c>
      <c r="N19" s="140"/>
      <c r="O19" s="306"/>
      <c r="P19" s="307"/>
      <c r="Q19" s="307"/>
      <c r="R19" s="307"/>
      <c r="S19" s="307"/>
      <c r="T19" s="308"/>
    </row>
    <row r="20" spans="1:27" ht="23.1" customHeight="1" x14ac:dyDescent="0.15">
      <c r="A20" s="675"/>
      <c r="B20" s="676"/>
      <c r="C20" s="416"/>
      <c r="D20" s="522"/>
      <c r="E20" s="416"/>
      <c r="F20" s="680"/>
      <c r="G20" s="145" t="s">
        <v>25</v>
      </c>
      <c r="H20" s="23">
        <f t="shared" ref="H20:M20" si="7">SUM(H6,H8,H10,H12,H14)</f>
        <v>8</v>
      </c>
      <c r="I20" s="23">
        <f t="shared" si="7"/>
        <v>8</v>
      </c>
      <c r="J20" s="23">
        <f t="shared" si="7"/>
        <v>8</v>
      </c>
      <c r="K20" s="23">
        <f t="shared" si="7"/>
        <v>8</v>
      </c>
      <c r="L20" s="23">
        <f t="shared" si="7"/>
        <v>8</v>
      </c>
      <c r="M20" s="23">
        <f t="shared" si="7"/>
        <v>8</v>
      </c>
      <c r="N20" s="141"/>
      <c r="O20" s="171"/>
      <c r="P20" s="23"/>
      <c r="Q20" s="23"/>
      <c r="R20" s="23"/>
      <c r="S20" s="23"/>
      <c r="T20" s="146"/>
    </row>
    <row r="21" spans="1:27" ht="23.1" customHeight="1" thickBot="1" x14ac:dyDescent="0.2">
      <c r="A21" s="677"/>
      <c r="B21" s="678"/>
      <c r="C21" s="417"/>
      <c r="D21" s="523"/>
      <c r="E21" s="417"/>
      <c r="F21" s="681"/>
      <c r="G21" s="147" t="s">
        <v>26</v>
      </c>
      <c r="H21" s="25">
        <f t="shared" ref="H21:M21" si="8">SUM(H7,H9,H11,H13,H15)</f>
        <v>1</v>
      </c>
      <c r="I21" s="25">
        <f t="shared" si="8"/>
        <v>1</v>
      </c>
      <c r="J21" s="25">
        <f t="shared" si="8"/>
        <v>1</v>
      </c>
      <c r="K21" s="25">
        <f t="shared" si="8"/>
        <v>1</v>
      </c>
      <c r="L21" s="25">
        <f t="shared" si="8"/>
        <v>1</v>
      </c>
      <c r="M21" s="25">
        <f t="shared" si="8"/>
        <v>1</v>
      </c>
      <c r="N21" s="142"/>
      <c r="O21" s="201">
        <f>SUM(O5:O18)</f>
        <v>1</v>
      </c>
      <c r="P21" s="312">
        <f t="shared" ref="P21:T21" si="9">SUM(P5:P18)</f>
        <v>1</v>
      </c>
      <c r="Q21" s="312">
        <f t="shared" si="9"/>
        <v>2</v>
      </c>
      <c r="R21" s="312">
        <f t="shared" si="9"/>
        <v>2</v>
      </c>
      <c r="S21" s="312">
        <f t="shared" si="9"/>
        <v>2</v>
      </c>
      <c r="T21" s="313">
        <f t="shared" si="9"/>
        <v>2</v>
      </c>
    </row>
    <row r="22" spans="1:27" ht="23.1" customHeight="1" x14ac:dyDescent="0.15">
      <c r="A22" s="693">
        <v>11</v>
      </c>
      <c r="B22" s="656" t="s">
        <v>18</v>
      </c>
      <c r="C22" s="689" t="str">
        <f>年間行事!G24</f>
        <v>朝</v>
      </c>
      <c r="D22" s="690" t="str">
        <f>年間行事!F24</f>
        <v>運動会係作業①P6　
1年4時間2～4年5時間　たてわり遊び</v>
      </c>
      <c r="E22" s="100"/>
      <c r="F22" s="694"/>
      <c r="G22" s="686"/>
      <c r="H22" s="26"/>
      <c r="I22" s="26"/>
      <c r="J22" s="26"/>
      <c r="K22" s="26"/>
      <c r="L22" s="26">
        <v>1</v>
      </c>
      <c r="M22" s="26">
        <v>1</v>
      </c>
      <c r="N22" s="687"/>
      <c r="O22" s="595">
        <f>V22-H22-H23</f>
        <v>1</v>
      </c>
      <c r="P22" s="596">
        <f t="shared" ref="P22:T22" si="10">W22-I22-I23</f>
        <v>0</v>
      </c>
      <c r="Q22" s="596">
        <f t="shared" si="10"/>
        <v>0</v>
      </c>
      <c r="R22" s="596">
        <f t="shared" si="10"/>
        <v>1</v>
      </c>
      <c r="S22" s="596">
        <f t="shared" si="10"/>
        <v>0</v>
      </c>
      <c r="T22" s="597">
        <f t="shared" si="10"/>
        <v>0</v>
      </c>
      <c r="V22">
        <v>5</v>
      </c>
      <c r="W22">
        <v>5</v>
      </c>
      <c r="X22">
        <v>5</v>
      </c>
      <c r="Y22">
        <v>6</v>
      </c>
      <c r="Z22">
        <v>6</v>
      </c>
      <c r="AA22">
        <v>6</v>
      </c>
    </row>
    <row r="23" spans="1:27" ht="23.1" customHeight="1" x14ac:dyDescent="0.15">
      <c r="A23" s="654"/>
      <c r="B23" s="688"/>
      <c r="C23" s="658"/>
      <c r="D23" s="691"/>
      <c r="E23" s="97"/>
      <c r="F23" s="692"/>
      <c r="G23" s="664"/>
      <c r="H23" s="16">
        <v>4</v>
      </c>
      <c r="I23" s="16">
        <v>5</v>
      </c>
      <c r="J23" s="16">
        <v>5</v>
      </c>
      <c r="K23" s="16">
        <v>5</v>
      </c>
      <c r="L23" s="16">
        <v>5</v>
      </c>
      <c r="M23" s="16">
        <v>5</v>
      </c>
      <c r="N23" s="666"/>
      <c r="O23" s="587"/>
      <c r="P23" s="589"/>
      <c r="Q23" s="589"/>
      <c r="R23" s="589"/>
      <c r="S23" s="589"/>
      <c r="T23" s="591"/>
    </row>
    <row r="24" spans="1:27" ht="23.1" customHeight="1" x14ac:dyDescent="0.15">
      <c r="A24" s="653">
        <v>12</v>
      </c>
      <c r="B24" s="688" t="s">
        <v>20</v>
      </c>
      <c r="C24" s="689">
        <f>年間行事!G26</f>
        <v>0</v>
      </c>
      <c r="D24" s="690" t="str">
        <f>年間行事!F26</f>
        <v>尿検査1次2回目(移動不可)　PTA総会歓送迎会　　</v>
      </c>
      <c r="E24" s="100"/>
      <c r="F24" s="661"/>
      <c r="G24" s="663"/>
      <c r="H24" s="17"/>
      <c r="I24" s="17"/>
      <c r="J24" s="17"/>
      <c r="K24" s="17"/>
      <c r="L24" s="17"/>
      <c r="M24" s="17"/>
      <c r="N24" s="665"/>
      <c r="O24" s="586">
        <f t="shared" ref="O24" si="11">V24-H24-H25</f>
        <v>1</v>
      </c>
      <c r="P24" s="588">
        <f t="shared" ref="P24" si="12">W24-I24-I25</f>
        <v>0</v>
      </c>
      <c r="Q24" s="588">
        <f t="shared" ref="Q24" si="13">X24-J24-J25</f>
        <v>1</v>
      </c>
      <c r="R24" s="588">
        <f t="shared" ref="R24" si="14">Y24-K24-K25</f>
        <v>1</v>
      </c>
      <c r="S24" s="588">
        <f t="shared" ref="S24" si="15">Z24-L24-L25</f>
        <v>1</v>
      </c>
      <c r="T24" s="590">
        <f t="shared" ref="T24" si="16">AA24-M24-M25</f>
        <v>1</v>
      </c>
      <c r="V24">
        <v>5</v>
      </c>
      <c r="W24">
        <v>5</v>
      </c>
      <c r="X24">
        <v>6</v>
      </c>
      <c r="Y24">
        <v>6</v>
      </c>
      <c r="Z24">
        <v>6</v>
      </c>
      <c r="AA24">
        <v>6</v>
      </c>
    </row>
    <row r="25" spans="1:27" ht="23.1" customHeight="1" x14ac:dyDescent="0.15">
      <c r="A25" s="654"/>
      <c r="B25" s="688"/>
      <c r="C25" s="658"/>
      <c r="D25" s="691"/>
      <c r="E25" s="97"/>
      <c r="F25" s="692"/>
      <c r="G25" s="664"/>
      <c r="H25" s="18">
        <v>4</v>
      </c>
      <c r="I25" s="18">
        <v>5</v>
      </c>
      <c r="J25" s="18">
        <v>5</v>
      </c>
      <c r="K25" s="18">
        <v>5</v>
      </c>
      <c r="L25" s="18">
        <v>5</v>
      </c>
      <c r="M25" s="18">
        <v>5</v>
      </c>
      <c r="N25" s="666"/>
      <c r="O25" s="587"/>
      <c r="P25" s="589"/>
      <c r="Q25" s="589"/>
      <c r="R25" s="589"/>
      <c r="S25" s="589"/>
      <c r="T25" s="591"/>
    </row>
    <row r="26" spans="1:27" ht="23.1" customHeight="1" x14ac:dyDescent="0.15">
      <c r="A26" s="693">
        <v>13</v>
      </c>
      <c r="B26" s="688" t="s">
        <v>21</v>
      </c>
      <c r="C26" s="689">
        <f>年間行事!G28</f>
        <v>0</v>
      </c>
      <c r="D26" s="690">
        <f>年間行事!F28</f>
        <v>0</v>
      </c>
      <c r="E26" s="100"/>
      <c r="F26" s="661"/>
      <c r="G26" s="663"/>
      <c r="H26" s="15"/>
      <c r="I26" s="15"/>
      <c r="J26" s="15"/>
      <c r="K26" s="15"/>
      <c r="L26" s="15"/>
      <c r="M26" s="15"/>
      <c r="N26" s="665"/>
      <c r="O26" s="586">
        <f t="shared" ref="O26" si="17">V26-H26-H27</f>
        <v>0</v>
      </c>
      <c r="P26" s="588">
        <f t="shared" ref="P26" si="18">W26-I26-I27</f>
        <v>0</v>
      </c>
      <c r="Q26" s="588">
        <f t="shared" ref="Q26" si="19">X26-J26-J27</f>
        <v>0</v>
      </c>
      <c r="R26" s="588">
        <f t="shared" ref="R26" si="20">Y26-K26-K27</f>
        <v>0</v>
      </c>
      <c r="S26" s="588">
        <f t="shared" ref="S26" si="21">Z26-L26-L27</f>
        <v>0</v>
      </c>
      <c r="T26" s="590">
        <f t="shared" ref="T26" si="22">AA26-M26-M27</f>
        <v>0</v>
      </c>
      <c r="V26">
        <v>4</v>
      </c>
      <c r="W26">
        <v>4</v>
      </c>
      <c r="X26">
        <v>5</v>
      </c>
      <c r="Y26">
        <v>5</v>
      </c>
      <c r="Z26">
        <v>5</v>
      </c>
      <c r="AA26">
        <v>5</v>
      </c>
    </row>
    <row r="27" spans="1:27" ht="23.1" customHeight="1" x14ac:dyDescent="0.15">
      <c r="A27" s="654"/>
      <c r="B27" s="688"/>
      <c r="C27" s="658"/>
      <c r="D27" s="691"/>
      <c r="E27" s="97"/>
      <c r="F27" s="692"/>
      <c r="G27" s="664"/>
      <c r="H27" s="19">
        <v>4</v>
      </c>
      <c r="I27" s="19">
        <v>4</v>
      </c>
      <c r="J27" s="19">
        <v>5</v>
      </c>
      <c r="K27" s="19">
        <v>5</v>
      </c>
      <c r="L27" s="19">
        <v>5</v>
      </c>
      <c r="M27" s="19">
        <v>5</v>
      </c>
      <c r="N27" s="666"/>
      <c r="O27" s="587"/>
      <c r="P27" s="589"/>
      <c r="Q27" s="589"/>
      <c r="R27" s="589"/>
      <c r="S27" s="589"/>
      <c r="T27" s="591"/>
    </row>
    <row r="28" spans="1:27" ht="23.1" customHeight="1" x14ac:dyDescent="0.15">
      <c r="A28" s="653">
        <v>14</v>
      </c>
      <c r="B28" s="688" t="s">
        <v>22</v>
      </c>
      <c r="C28" s="689">
        <f>年間行事!G30</f>
        <v>0</v>
      </c>
      <c r="D28" s="690" t="str">
        <f>年間行事!F30</f>
        <v>歯科検診(全)9：00～</v>
      </c>
      <c r="E28" s="100"/>
      <c r="F28" s="661"/>
      <c r="G28" s="663"/>
      <c r="H28" s="15">
        <v>0.33300000000000002</v>
      </c>
      <c r="I28" s="15">
        <v>0.33300000000000002</v>
      </c>
      <c r="J28" s="15">
        <v>0.33300000000000002</v>
      </c>
      <c r="K28" s="15">
        <v>0.33300000000000002</v>
      </c>
      <c r="L28" s="15">
        <v>0.33300000000000002</v>
      </c>
      <c r="M28" s="15">
        <v>0.33300000000000002</v>
      </c>
      <c r="N28" s="665"/>
      <c r="O28" s="586">
        <f t="shared" ref="O28" si="23">V28-H28-H29</f>
        <v>1.0009999999999999</v>
      </c>
      <c r="P28" s="588">
        <f t="shared" ref="P28" si="24">W28-I28-I29</f>
        <v>9.9999999999944578E-4</v>
      </c>
      <c r="Q28" s="588">
        <f t="shared" ref="Q28" si="25">X28-J28-J29</f>
        <v>9.9999999999944578E-4</v>
      </c>
      <c r="R28" s="588">
        <f t="shared" ref="R28" si="26">Y28-K28-K29</f>
        <v>9.9999999999944578E-4</v>
      </c>
      <c r="S28" s="588">
        <f t="shared" ref="S28" si="27">Z28-L28-L29</f>
        <v>9.9999999999944578E-4</v>
      </c>
      <c r="T28" s="590">
        <f t="shared" ref="T28" si="28">AA28-M28-M29</f>
        <v>9.9999999999944578E-4</v>
      </c>
      <c r="V28">
        <v>5</v>
      </c>
      <c r="W28">
        <v>5</v>
      </c>
      <c r="X28">
        <v>6</v>
      </c>
      <c r="Y28">
        <v>6</v>
      </c>
      <c r="Z28">
        <v>6</v>
      </c>
      <c r="AA28">
        <v>6</v>
      </c>
    </row>
    <row r="29" spans="1:27" ht="23.1" customHeight="1" x14ac:dyDescent="0.15">
      <c r="A29" s="654"/>
      <c r="B29" s="688"/>
      <c r="C29" s="658"/>
      <c r="D29" s="691"/>
      <c r="E29" s="97"/>
      <c r="F29" s="692"/>
      <c r="G29" s="664"/>
      <c r="H29" s="19">
        <v>3.6659999999999999</v>
      </c>
      <c r="I29" s="19">
        <v>4.6660000000000004</v>
      </c>
      <c r="J29" s="19">
        <v>5.6660000000000004</v>
      </c>
      <c r="K29" s="19">
        <v>5.6660000000000004</v>
      </c>
      <c r="L29" s="19">
        <v>5.6660000000000004</v>
      </c>
      <c r="M29" s="19">
        <v>5.6660000000000004</v>
      </c>
      <c r="N29" s="666"/>
      <c r="O29" s="587"/>
      <c r="P29" s="589"/>
      <c r="Q29" s="589"/>
      <c r="R29" s="589"/>
      <c r="S29" s="589"/>
      <c r="T29" s="591"/>
    </row>
    <row r="30" spans="1:27" ht="23.1" customHeight="1" x14ac:dyDescent="0.15">
      <c r="A30" s="693">
        <v>15</v>
      </c>
      <c r="B30" s="688" t="s">
        <v>23</v>
      </c>
      <c r="C30" s="689" t="str">
        <f>年間行事!G32</f>
        <v>体</v>
      </c>
      <c r="D30" s="690" t="str">
        <f>年間行事!F32</f>
        <v xml:space="preserve">全校練習①P1　委員会② 
</v>
      </c>
      <c r="E30" s="100"/>
      <c r="F30" s="661"/>
      <c r="G30" s="663"/>
      <c r="H30" s="15">
        <v>1</v>
      </c>
      <c r="I30" s="15">
        <v>1</v>
      </c>
      <c r="J30" s="15">
        <v>1</v>
      </c>
      <c r="K30" s="15">
        <v>1</v>
      </c>
      <c r="L30" s="15">
        <v>1</v>
      </c>
      <c r="M30" s="15">
        <v>1</v>
      </c>
      <c r="N30" s="665"/>
      <c r="O30" s="586">
        <f t="shared" ref="O30" si="29">V30-H30-H31</f>
        <v>1</v>
      </c>
      <c r="P30" s="588">
        <f t="shared" ref="P30" si="30">W30-I30-I31</f>
        <v>0</v>
      </c>
      <c r="Q30" s="588">
        <f t="shared" ref="Q30" si="31">X30-J30-J31</f>
        <v>0</v>
      </c>
      <c r="R30" s="588">
        <f t="shared" ref="R30" si="32">Y30-K30-K31</f>
        <v>0</v>
      </c>
      <c r="S30" s="588">
        <f t="shared" ref="S30" si="33">Z30-L30-L31</f>
        <v>0</v>
      </c>
      <c r="T30" s="590">
        <f t="shared" ref="T30" si="34">AA30-M30-M31</f>
        <v>0</v>
      </c>
      <c r="V30">
        <v>5</v>
      </c>
      <c r="W30">
        <v>5</v>
      </c>
      <c r="X30">
        <v>5</v>
      </c>
      <c r="Y30">
        <v>5</v>
      </c>
      <c r="Z30">
        <v>5</v>
      </c>
      <c r="AA30">
        <v>5</v>
      </c>
    </row>
    <row r="31" spans="1:27" ht="23.1" customHeight="1" x14ac:dyDescent="0.15">
      <c r="A31" s="654"/>
      <c r="B31" s="688"/>
      <c r="C31" s="658"/>
      <c r="D31" s="691"/>
      <c r="E31" s="97"/>
      <c r="F31" s="692"/>
      <c r="G31" s="664"/>
      <c r="H31" s="16">
        <v>3</v>
      </c>
      <c r="I31" s="16">
        <v>4</v>
      </c>
      <c r="J31" s="16">
        <v>4</v>
      </c>
      <c r="K31" s="16">
        <v>4</v>
      </c>
      <c r="L31" s="16">
        <v>4</v>
      </c>
      <c r="M31" s="16">
        <v>4</v>
      </c>
      <c r="N31" s="666"/>
      <c r="O31" s="587"/>
      <c r="P31" s="589"/>
      <c r="Q31" s="589"/>
      <c r="R31" s="589"/>
      <c r="S31" s="589"/>
      <c r="T31" s="591"/>
    </row>
    <row r="32" spans="1:27" ht="23.1" customHeight="1" x14ac:dyDescent="0.15">
      <c r="A32" s="636">
        <v>16</v>
      </c>
      <c r="B32" s="667" t="s">
        <v>16</v>
      </c>
      <c r="C32" s="668">
        <f>年間行事!G34</f>
        <v>0</v>
      </c>
      <c r="D32" s="669">
        <f>年間行事!F34</f>
        <v>0</v>
      </c>
      <c r="E32" s="134"/>
      <c r="F32" s="671"/>
      <c r="G32" s="646"/>
      <c r="H32" s="13"/>
      <c r="I32" s="13"/>
      <c r="J32" s="13"/>
      <c r="K32" s="13"/>
      <c r="L32" s="13"/>
      <c r="M32" s="13"/>
      <c r="N32" s="647"/>
      <c r="O32" s="580"/>
      <c r="P32" s="581"/>
      <c r="Q32" s="581"/>
      <c r="R32" s="581"/>
      <c r="S32" s="581"/>
      <c r="T32" s="582"/>
      <c r="V32">
        <v>3</v>
      </c>
      <c r="W32">
        <v>3</v>
      </c>
      <c r="X32">
        <v>3</v>
      </c>
      <c r="Y32">
        <v>3</v>
      </c>
      <c r="Z32">
        <v>3</v>
      </c>
      <c r="AA32">
        <v>3</v>
      </c>
    </row>
    <row r="33" spans="1:27" ht="23.1" customHeight="1" x14ac:dyDescent="0.15">
      <c r="A33" s="637"/>
      <c r="B33" s="667"/>
      <c r="C33" s="641"/>
      <c r="D33" s="670"/>
      <c r="E33" s="98"/>
      <c r="F33" s="672"/>
      <c r="G33" s="633"/>
      <c r="H33" s="162"/>
      <c r="I33" s="162"/>
      <c r="J33" s="162"/>
      <c r="K33" s="162"/>
      <c r="L33" s="162"/>
      <c r="M33" s="162"/>
      <c r="N33" s="635"/>
      <c r="O33" s="580"/>
      <c r="P33" s="581"/>
      <c r="Q33" s="581"/>
      <c r="R33" s="581"/>
      <c r="S33" s="581"/>
      <c r="T33" s="582"/>
    </row>
    <row r="34" spans="1:27" ht="23.1" customHeight="1" x14ac:dyDescent="0.15">
      <c r="A34" s="683">
        <v>17</v>
      </c>
      <c r="B34" s="638" t="s">
        <v>17</v>
      </c>
      <c r="C34" s="668">
        <f>年間行事!G36</f>
        <v>0</v>
      </c>
      <c r="D34" s="669">
        <f>年間行事!F36</f>
        <v>0</v>
      </c>
      <c r="E34" s="134"/>
      <c r="F34" s="671"/>
      <c r="G34" s="646"/>
      <c r="H34" s="13"/>
      <c r="I34" s="13"/>
      <c r="J34" s="13"/>
      <c r="K34" s="13"/>
      <c r="L34" s="13"/>
      <c r="M34" s="13"/>
      <c r="N34" s="647"/>
      <c r="O34" s="580"/>
      <c r="P34" s="581"/>
      <c r="Q34" s="581"/>
      <c r="R34" s="581"/>
      <c r="S34" s="581"/>
      <c r="T34" s="582"/>
    </row>
    <row r="35" spans="1:27" ht="23.1" customHeight="1" thickBot="1" x14ac:dyDescent="0.2">
      <c r="A35" s="637"/>
      <c r="B35" s="682"/>
      <c r="C35" s="641"/>
      <c r="D35" s="670"/>
      <c r="E35" s="98"/>
      <c r="F35" s="684"/>
      <c r="G35" s="633"/>
      <c r="H35" s="14"/>
      <c r="I35" s="14"/>
      <c r="J35" s="14"/>
      <c r="K35" s="14"/>
      <c r="L35" s="14"/>
      <c r="M35" s="14"/>
      <c r="N35" s="635"/>
      <c r="O35" s="583"/>
      <c r="P35" s="584"/>
      <c r="Q35" s="584"/>
      <c r="R35" s="584"/>
      <c r="S35" s="584"/>
      <c r="T35" s="585"/>
    </row>
    <row r="36" spans="1:27" ht="23.1" customHeight="1" x14ac:dyDescent="0.15">
      <c r="A36" s="673">
        <v>5</v>
      </c>
      <c r="B36" s="674"/>
      <c r="C36" s="415" t="s">
        <v>38</v>
      </c>
      <c r="D36" s="521">
        <v>2</v>
      </c>
      <c r="E36" s="415" t="s">
        <v>102</v>
      </c>
      <c r="F36" s="695"/>
      <c r="G36" s="20" t="s">
        <v>24</v>
      </c>
      <c r="H36" s="21">
        <f>SUM(H22,H24,H26,H28,H30)</f>
        <v>1.333</v>
      </c>
      <c r="I36" s="21">
        <f t="shared" ref="I36:M36" si="35">SUM(I22,I24,I26,I28,I30)</f>
        <v>1.333</v>
      </c>
      <c r="J36" s="21">
        <f t="shared" si="35"/>
        <v>1.333</v>
      </c>
      <c r="K36" s="21">
        <f t="shared" si="35"/>
        <v>1.333</v>
      </c>
      <c r="L36" s="21">
        <f t="shared" si="35"/>
        <v>2.3330000000000002</v>
      </c>
      <c r="M36" s="21">
        <f t="shared" si="35"/>
        <v>2.3330000000000002</v>
      </c>
      <c r="N36" s="2"/>
      <c r="O36" s="306"/>
      <c r="P36" s="307"/>
      <c r="Q36" s="307"/>
      <c r="R36" s="307"/>
      <c r="S36" s="307"/>
      <c r="T36" s="308"/>
    </row>
    <row r="37" spans="1:27" ht="23.1" customHeight="1" x14ac:dyDescent="0.15">
      <c r="A37" s="675"/>
      <c r="B37" s="676"/>
      <c r="C37" s="416"/>
      <c r="D37" s="522"/>
      <c r="E37" s="416"/>
      <c r="F37" s="696"/>
      <c r="G37" s="22" t="s">
        <v>25</v>
      </c>
      <c r="H37" s="23">
        <f>SUM(H23,H25,H27,H29,H31)</f>
        <v>18.666</v>
      </c>
      <c r="I37" s="23">
        <f t="shared" ref="I37:M37" si="36">SUM(I23,I25,I27,I29,I31)</f>
        <v>22.666</v>
      </c>
      <c r="J37" s="23">
        <f t="shared" si="36"/>
        <v>24.666</v>
      </c>
      <c r="K37" s="23">
        <f t="shared" si="36"/>
        <v>24.666</v>
      </c>
      <c r="L37" s="23">
        <f t="shared" si="36"/>
        <v>24.666</v>
      </c>
      <c r="M37" s="23">
        <f t="shared" si="36"/>
        <v>24.666</v>
      </c>
      <c r="N37" s="3"/>
      <c r="O37" s="171"/>
      <c r="P37" s="23"/>
      <c r="Q37" s="23"/>
      <c r="R37" s="23"/>
      <c r="S37" s="23"/>
      <c r="T37" s="146"/>
    </row>
    <row r="38" spans="1:27" ht="23.1" customHeight="1" thickBot="1" x14ac:dyDescent="0.2">
      <c r="A38" s="677"/>
      <c r="B38" s="678"/>
      <c r="C38" s="417"/>
      <c r="D38" s="523"/>
      <c r="E38" s="417"/>
      <c r="F38" s="697"/>
      <c r="G38" s="24" t="s">
        <v>26</v>
      </c>
      <c r="H38" s="25">
        <f>SUM(H36:H37)</f>
        <v>19.998999999999999</v>
      </c>
      <c r="I38" s="25">
        <f t="shared" ref="I38:M38" si="37">SUM(I36:I37)</f>
        <v>23.998999999999999</v>
      </c>
      <c r="J38" s="25">
        <f t="shared" si="37"/>
        <v>25.998999999999999</v>
      </c>
      <c r="K38" s="25">
        <f t="shared" si="37"/>
        <v>25.998999999999999</v>
      </c>
      <c r="L38" s="25">
        <f t="shared" si="37"/>
        <v>26.999000000000002</v>
      </c>
      <c r="M38" s="25">
        <f t="shared" si="37"/>
        <v>26.999000000000002</v>
      </c>
      <c r="N38" s="4"/>
      <c r="O38" s="201">
        <f>SUM(O22:O35)</f>
        <v>4.0009999999999994</v>
      </c>
      <c r="P38" s="312">
        <f t="shared" ref="P38:T38" si="38">SUM(P22:P35)</f>
        <v>9.9999999999944578E-4</v>
      </c>
      <c r="Q38" s="312">
        <f t="shared" si="38"/>
        <v>1.0009999999999994</v>
      </c>
      <c r="R38" s="312">
        <f t="shared" si="38"/>
        <v>2.0009999999999994</v>
      </c>
      <c r="S38" s="312">
        <f t="shared" si="38"/>
        <v>1.0009999999999994</v>
      </c>
      <c r="T38" s="313">
        <f t="shared" si="38"/>
        <v>1.0009999999999994</v>
      </c>
    </row>
    <row r="39" spans="1:27" ht="23.1" customHeight="1" x14ac:dyDescent="0.15">
      <c r="A39" s="693">
        <v>18</v>
      </c>
      <c r="B39" s="656" t="s">
        <v>18</v>
      </c>
      <c r="C39" s="689" t="str">
        <f>年間行事!G38</f>
        <v>朝</v>
      </c>
      <c r="D39" s="690" t="str">
        <f>年間行事!F38</f>
        <v>運動会係作業②P6(56)
1年4時間2～4年5時間</v>
      </c>
      <c r="E39" s="100"/>
      <c r="F39" s="694"/>
      <c r="G39" s="686"/>
      <c r="H39" s="26"/>
      <c r="I39" s="26"/>
      <c r="J39" s="26"/>
      <c r="K39" s="26"/>
      <c r="L39" s="26">
        <v>1</v>
      </c>
      <c r="M39" s="26">
        <v>1</v>
      </c>
      <c r="N39" s="687"/>
      <c r="O39" s="595">
        <f>V39-H39-H40</f>
        <v>1</v>
      </c>
      <c r="P39" s="596">
        <f t="shared" ref="P39:T39" si="39">W39-I39-I40</f>
        <v>0</v>
      </c>
      <c r="Q39" s="596">
        <f t="shared" si="39"/>
        <v>0</v>
      </c>
      <c r="R39" s="596">
        <f t="shared" si="39"/>
        <v>1</v>
      </c>
      <c r="S39" s="596">
        <f t="shared" si="39"/>
        <v>0</v>
      </c>
      <c r="T39" s="597">
        <f t="shared" si="39"/>
        <v>0</v>
      </c>
      <c r="V39">
        <v>5</v>
      </c>
      <c r="W39">
        <v>5</v>
      </c>
      <c r="X39">
        <v>5</v>
      </c>
      <c r="Y39">
        <v>6</v>
      </c>
      <c r="Z39">
        <v>6</v>
      </c>
      <c r="AA39">
        <v>6</v>
      </c>
    </row>
    <row r="40" spans="1:27" ht="23.1" customHeight="1" x14ac:dyDescent="0.15">
      <c r="A40" s="654"/>
      <c r="B40" s="688"/>
      <c r="C40" s="658"/>
      <c r="D40" s="691"/>
      <c r="E40" s="97"/>
      <c r="F40" s="692"/>
      <c r="G40" s="664"/>
      <c r="H40" s="16">
        <v>4</v>
      </c>
      <c r="I40" s="16">
        <v>5</v>
      </c>
      <c r="J40" s="16">
        <v>5</v>
      </c>
      <c r="K40" s="16">
        <v>5</v>
      </c>
      <c r="L40" s="16">
        <v>5</v>
      </c>
      <c r="M40" s="16">
        <v>5</v>
      </c>
      <c r="N40" s="666"/>
      <c r="O40" s="587"/>
      <c r="P40" s="589"/>
      <c r="Q40" s="589"/>
      <c r="R40" s="589"/>
      <c r="S40" s="589"/>
      <c r="T40" s="591"/>
    </row>
    <row r="41" spans="1:27" ht="23.1" customHeight="1" x14ac:dyDescent="0.15">
      <c r="A41" s="653">
        <v>19</v>
      </c>
      <c r="B41" s="688" t="s">
        <v>20</v>
      </c>
      <c r="C41" s="689">
        <f>年間行事!G40</f>
        <v>0</v>
      </c>
      <c r="D41" s="690" t="str">
        <f>年間行事!F40</f>
        <v>尿検査2次検査(該当者)</v>
      </c>
      <c r="E41" s="100"/>
      <c r="F41" s="661"/>
      <c r="G41" s="663"/>
      <c r="H41" s="17"/>
      <c r="I41" s="17"/>
      <c r="J41" s="17"/>
      <c r="K41" s="17"/>
      <c r="L41" s="17"/>
      <c r="M41" s="17"/>
      <c r="N41" s="665"/>
      <c r="O41" s="586">
        <f t="shared" ref="O41" si="40">V41-H41-H42</f>
        <v>1</v>
      </c>
      <c r="P41" s="588">
        <f t="shared" ref="P41" si="41">W41-I41-I42</f>
        <v>0</v>
      </c>
      <c r="Q41" s="588">
        <f t="shared" ref="Q41" si="42">X41-J41-J42</f>
        <v>0</v>
      </c>
      <c r="R41" s="588">
        <f t="shared" ref="R41" si="43">Y41-K41-K42</f>
        <v>0</v>
      </c>
      <c r="S41" s="588">
        <f t="shared" ref="S41" si="44">Z41-L41-L42</f>
        <v>0</v>
      </c>
      <c r="T41" s="590">
        <f t="shared" ref="T41" si="45">AA41-M41-M42</f>
        <v>0</v>
      </c>
      <c r="V41">
        <v>5</v>
      </c>
      <c r="W41">
        <v>5</v>
      </c>
      <c r="X41">
        <v>6</v>
      </c>
      <c r="Y41">
        <v>6</v>
      </c>
      <c r="Z41">
        <v>6</v>
      </c>
      <c r="AA41">
        <v>6</v>
      </c>
    </row>
    <row r="42" spans="1:27" ht="23.1" customHeight="1" x14ac:dyDescent="0.15">
      <c r="A42" s="654"/>
      <c r="B42" s="688"/>
      <c r="C42" s="658"/>
      <c r="D42" s="691"/>
      <c r="E42" s="97"/>
      <c r="F42" s="692"/>
      <c r="G42" s="664"/>
      <c r="H42" s="18">
        <v>4</v>
      </c>
      <c r="I42" s="18">
        <v>5</v>
      </c>
      <c r="J42" s="18">
        <v>6</v>
      </c>
      <c r="K42" s="18">
        <v>6</v>
      </c>
      <c r="L42" s="18">
        <v>6</v>
      </c>
      <c r="M42" s="18">
        <v>6</v>
      </c>
      <c r="N42" s="666"/>
      <c r="O42" s="587"/>
      <c r="P42" s="589"/>
      <c r="Q42" s="589"/>
      <c r="R42" s="589"/>
      <c r="S42" s="589"/>
      <c r="T42" s="591"/>
    </row>
    <row r="43" spans="1:27" ht="23.1" customHeight="1" x14ac:dyDescent="0.15">
      <c r="A43" s="693">
        <v>20</v>
      </c>
      <c r="B43" s="688" t="s">
        <v>21</v>
      </c>
      <c r="C43" s="689">
        <f>年間行事!G42</f>
        <v>0</v>
      </c>
      <c r="D43" s="690">
        <f>年間行事!F42</f>
        <v>0</v>
      </c>
      <c r="E43" s="100"/>
      <c r="F43" s="661"/>
      <c r="G43" s="663"/>
      <c r="H43" s="15"/>
      <c r="I43" s="15"/>
      <c r="J43" s="15"/>
      <c r="K43" s="15"/>
      <c r="L43" s="15"/>
      <c r="M43" s="15"/>
      <c r="N43" s="665"/>
      <c r="O43" s="586">
        <f t="shared" ref="O43" si="46">V43-H43-H44</f>
        <v>0</v>
      </c>
      <c r="P43" s="588">
        <f t="shared" ref="P43" si="47">W43-I43-I44</f>
        <v>0</v>
      </c>
      <c r="Q43" s="588">
        <f t="shared" ref="Q43" si="48">X43-J43-J44</f>
        <v>0</v>
      </c>
      <c r="R43" s="588">
        <f t="shared" ref="R43" si="49">Y43-K43-K44</f>
        <v>0</v>
      </c>
      <c r="S43" s="588">
        <f t="shared" ref="S43" si="50">Z43-L43-L44</f>
        <v>0</v>
      </c>
      <c r="T43" s="590">
        <f t="shared" ref="T43" si="51">AA43-M43-M44</f>
        <v>0</v>
      </c>
      <c r="V43">
        <v>4</v>
      </c>
      <c r="W43">
        <v>4</v>
      </c>
      <c r="X43">
        <v>5</v>
      </c>
      <c r="Y43">
        <v>5</v>
      </c>
      <c r="Z43">
        <v>5</v>
      </c>
      <c r="AA43">
        <v>5</v>
      </c>
    </row>
    <row r="44" spans="1:27" ht="23.1" customHeight="1" x14ac:dyDescent="0.15">
      <c r="A44" s="654"/>
      <c r="B44" s="688"/>
      <c r="C44" s="658"/>
      <c r="D44" s="691"/>
      <c r="E44" s="97"/>
      <c r="F44" s="692"/>
      <c r="G44" s="664"/>
      <c r="H44" s="19">
        <v>4</v>
      </c>
      <c r="I44" s="19">
        <v>4</v>
      </c>
      <c r="J44" s="19">
        <v>5</v>
      </c>
      <c r="K44" s="19">
        <v>5</v>
      </c>
      <c r="L44" s="19">
        <v>5</v>
      </c>
      <c r="M44" s="19">
        <v>5</v>
      </c>
      <c r="N44" s="666"/>
      <c r="O44" s="587"/>
      <c r="P44" s="589"/>
      <c r="Q44" s="589"/>
      <c r="R44" s="589"/>
      <c r="S44" s="589"/>
      <c r="T44" s="591"/>
    </row>
    <row r="45" spans="1:27" ht="23.1" customHeight="1" x14ac:dyDescent="0.15">
      <c r="A45" s="653">
        <v>21</v>
      </c>
      <c r="B45" s="688" t="s">
        <v>22</v>
      </c>
      <c r="C45" s="689">
        <f>年間行事!G44</f>
        <v>0</v>
      </c>
      <c r="D45" s="690" t="str">
        <f>年間行事!F44</f>
        <v xml:space="preserve">１年生５時間授業開始
</v>
      </c>
      <c r="E45" s="100"/>
      <c r="F45" s="661"/>
      <c r="G45" s="663"/>
      <c r="H45" s="15"/>
      <c r="I45" s="15"/>
      <c r="J45" s="15"/>
      <c r="K45" s="15"/>
      <c r="L45" s="15"/>
      <c r="M45" s="15"/>
      <c r="N45" s="665"/>
      <c r="O45" s="586">
        <f t="shared" ref="O45" si="52">V45-H45-H46</f>
        <v>0</v>
      </c>
      <c r="P45" s="588">
        <f t="shared" ref="P45" si="53">W45-I45-I46</f>
        <v>0</v>
      </c>
      <c r="Q45" s="588">
        <f t="shared" ref="Q45" si="54">X45-J45-J46</f>
        <v>0</v>
      </c>
      <c r="R45" s="588">
        <f t="shared" ref="R45" si="55">Y45-K45-K46</f>
        <v>0</v>
      </c>
      <c r="S45" s="588">
        <f t="shared" ref="S45" si="56">Z45-L45-L46</f>
        <v>0</v>
      </c>
      <c r="T45" s="590">
        <f t="shared" ref="T45" si="57">AA45-M45-M46</f>
        <v>0</v>
      </c>
      <c r="V45">
        <v>5</v>
      </c>
      <c r="W45">
        <v>5</v>
      </c>
      <c r="X45">
        <v>6</v>
      </c>
      <c r="Y45">
        <v>6</v>
      </c>
      <c r="Z45">
        <v>6</v>
      </c>
      <c r="AA45">
        <v>6</v>
      </c>
    </row>
    <row r="46" spans="1:27" ht="23.1" customHeight="1" x14ac:dyDescent="0.15">
      <c r="A46" s="654"/>
      <c r="B46" s="688"/>
      <c r="C46" s="658"/>
      <c r="D46" s="691"/>
      <c r="E46" s="97"/>
      <c r="F46" s="692"/>
      <c r="G46" s="664"/>
      <c r="H46" s="19">
        <v>5</v>
      </c>
      <c r="I46" s="19">
        <v>5</v>
      </c>
      <c r="J46" s="19">
        <v>6</v>
      </c>
      <c r="K46" s="19">
        <v>6</v>
      </c>
      <c r="L46" s="19">
        <v>6</v>
      </c>
      <c r="M46" s="19">
        <v>6</v>
      </c>
      <c r="N46" s="666"/>
      <c r="O46" s="587"/>
      <c r="P46" s="589"/>
      <c r="Q46" s="589"/>
      <c r="R46" s="589"/>
      <c r="S46" s="589"/>
      <c r="T46" s="591"/>
    </row>
    <row r="47" spans="1:27" ht="23.1" customHeight="1" x14ac:dyDescent="0.15">
      <c r="A47" s="693">
        <v>22</v>
      </c>
      <c r="B47" s="688" t="s">
        <v>23</v>
      </c>
      <c r="C47" s="689" t="str">
        <f>年間行事!G46</f>
        <v>体</v>
      </c>
      <c r="D47" s="690" t="str">
        <f>年間行事!F46</f>
        <v>全校練習②P1
クラブ②</v>
      </c>
      <c r="E47" s="100"/>
      <c r="F47" s="661"/>
      <c r="G47" s="663"/>
      <c r="H47" s="15">
        <v>1</v>
      </c>
      <c r="I47" s="15">
        <v>1</v>
      </c>
      <c r="J47" s="15">
        <v>1</v>
      </c>
      <c r="K47" s="15">
        <v>1</v>
      </c>
      <c r="L47" s="15">
        <v>1</v>
      </c>
      <c r="M47" s="15">
        <v>1</v>
      </c>
      <c r="N47" s="665"/>
      <c r="O47" s="586">
        <f t="shared" ref="O47" si="58">V47-H47-H48</f>
        <v>0</v>
      </c>
      <c r="P47" s="588">
        <f t="shared" ref="P47" si="59">W47-I47-I48</f>
        <v>0</v>
      </c>
      <c r="Q47" s="588">
        <f t="shared" ref="Q47" si="60">X47-J47-J48</f>
        <v>0</v>
      </c>
      <c r="R47" s="588">
        <f t="shared" ref="R47" si="61">Y47-K47-K48</f>
        <v>0</v>
      </c>
      <c r="S47" s="588">
        <f t="shared" ref="S47" si="62">Z47-L47-L48</f>
        <v>0</v>
      </c>
      <c r="T47" s="590">
        <f t="shared" ref="T47" si="63">AA47-M47-M48</f>
        <v>0</v>
      </c>
      <c r="V47">
        <v>5</v>
      </c>
      <c r="W47">
        <v>5</v>
      </c>
      <c r="X47">
        <v>5</v>
      </c>
      <c r="Y47">
        <v>5</v>
      </c>
      <c r="Z47">
        <v>5</v>
      </c>
      <c r="AA47">
        <v>5</v>
      </c>
    </row>
    <row r="48" spans="1:27" ht="23.1" customHeight="1" x14ac:dyDescent="0.15">
      <c r="A48" s="654"/>
      <c r="B48" s="688"/>
      <c r="C48" s="658"/>
      <c r="D48" s="691"/>
      <c r="E48" s="97"/>
      <c r="F48" s="692"/>
      <c r="G48" s="664"/>
      <c r="H48" s="16">
        <v>4</v>
      </c>
      <c r="I48" s="16">
        <v>4</v>
      </c>
      <c r="J48" s="16">
        <v>4</v>
      </c>
      <c r="K48" s="16">
        <v>4</v>
      </c>
      <c r="L48" s="16">
        <v>4</v>
      </c>
      <c r="M48" s="16">
        <v>4</v>
      </c>
      <c r="N48" s="666"/>
      <c r="O48" s="587"/>
      <c r="P48" s="589"/>
      <c r="Q48" s="589"/>
      <c r="R48" s="589"/>
      <c r="S48" s="589"/>
      <c r="T48" s="591"/>
    </row>
    <row r="49" spans="1:27" ht="23.1" customHeight="1" x14ac:dyDescent="0.15">
      <c r="A49" s="636">
        <v>23</v>
      </c>
      <c r="B49" s="667" t="s">
        <v>16</v>
      </c>
      <c r="C49" s="668">
        <f>年間行事!G48</f>
        <v>0</v>
      </c>
      <c r="D49" s="669">
        <f>年間行事!F48</f>
        <v>0</v>
      </c>
      <c r="E49" s="134"/>
      <c r="F49" s="671"/>
      <c r="G49" s="646"/>
      <c r="H49" s="13"/>
      <c r="I49" s="13"/>
      <c r="J49" s="13"/>
      <c r="K49" s="13"/>
      <c r="L49" s="13"/>
      <c r="M49" s="13"/>
      <c r="N49" s="647"/>
      <c r="O49" s="580"/>
      <c r="P49" s="581"/>
      <c r="Q49" s="581"/>
      <c r="R49" s="581"/>
      <c r="S49" s="581"/>
      <c r="T49" s="582"/>
      <c r="V49">
        <v>3</v>
      </c>
      <c r="W49">
        <v>3</v>
      </c>
      <c r="X49">
        <v>3</v>
      </c>
      <c r="Y49">
        <v>3</v>
      </c>
      <c r="Z49">
        <v>3</v>
      </c>
      <c r="AA49">
        <v>3</v>
      </c>
    </row>
    <row r="50" spans="1:27" ht="23.1" customHeight="1" x14ac:dyDescent="0.15">
      <c r="A50" s="637"/>
      <c r="B50" s="667"/>
      <c r="C50" s="641"/>
      <c r="D50" s="670"/>
      <c r="E50" s="98"/>
      <c r="F50" s="672"/>
      <c r="G50" s="633"/>
      <c r="H50" s="162"/>
      <c r="I50" s="162"/>
      <c r="J50" s="162"/>
      <c r="K50" s="162"/>
      <c r="L50" s="162"/>
      <c r="M50" s="162"/>
      <c r="N50" s="635"/>
      <c r="O50" s="580"/>
      <c r="P50" s="581"/>
      <c r="Q50" s="581"/>
      <c r="R50" s="581"/>
      <c r="S50" s="581"/>
      <c r="T50" s="582"/>
    </row>
    <row r="51" spans="1:27" ht="23.1" customHeight="1" x14ac:dyDescent="0.15">
      <c r="A51" s="683">
        <v>24</v>
      </c>
      <c r="B51" s="638" t="s">
        <v>17</v>
      </c>
      <c r="C51" s="668">
        <f>年間行事!G50</f>
        <v>0</v>
      </c>
      <c r="D51" s="669">
        <f>年間行事!F50</f>
        <v>0</v>
      </c>
      <c r="E51" s="134"/>
      <c r="F51" s="671"/>
      <c r="G51" s="646"/>
      <c r="H51" s="13"/>
      <c r="I51" s="13"/>
      <c r="J51" s="13"/>
      <c r="K51" s="13"/>
      <c r="L51" s="13"/>
      <c r="M51" s="13"/>
      <c r="N51" s="647"/>
      <c r="O51" s="580"/>
      <c r="P51" s="581"/>
      <c r="Q51" s="581"/>
      <c r="R51" s="581"/>
      <c r="S51" s="581"/>
      <c r="T51" s="582"/>
    </row>
    <row r="52" spans="1:27" ht="23.1" customHeight="1" thickBot="1" x14ac:dyDescent="0.2">
      <c r="A52" s="637"/>
      <c r="B52" s="682"/>
      <c r="C52" s="641"/>
      <c r="D52" s="670"/>
      <c r="E52" s="98"/>
      <c r="F52" s="684"/>
      <c r="G52" s="633"/>
      <c r="H52" s="14"/>
      <c r="I52" s="14"/>
      <c r="J52" s="14"/>
      <c r="K52" s="14"/>
      <c r="L52" s="14"/>
      <c r="M52" s="14"/>
      <c r="N52" s="635"/>
      <c r="O52" s="583"/>
      <c r="P52" s="584"/>
      <c r="Q52" s="584"/>
      <c r="R52" s="584"/>
      <c r="S52" s="584"/>
      <c r="T52" s="585"/>
    </row>
    <row r="53" spans="1:27" ht="23.1" customHeight="1" x14ac:dyDescent="0.15">
      <c r="A53" s="673">
        <v>5</v>
      </c>
      <c r="B53" s="674"/>
      <c r="C53" s="415" t="s">
        <v>38</v>
      </c>
      <c r="D53" s="521">
        <v>3</v>
      </c>
      <c r="E53" s="415" t="s">
        <v>102</v>
      </c>
      <c r="F53" s="695"/>
      <c r="G53" s="20" t="s">
        <v>24</v>
      </c>
      <c r="H53" s="21">
        <f>SUM(H39,H41,H43,H45,H47)</f>
        <v>1</v>
      </c>
      <c r="I53" s="21">
        <f t="shared" ref="I53:M53" si="64">SUM(I39,I41,I43,I45,I47)</f>
        <v>1</v>
      </c>
      <c r="J53" s="21">
        <f t="shared" si="64"/>
        <v>1</v>
      </c>
      <c r="K53" s="21">
        <f t="shared" si="64"/>
        <v>1</v>
      </c>
      <c r="L53" s="21">
        <f t="shared" si="64"/>
        <v>2</v>
      </c>
      <c r="M53" s="21">
        <f t="shared" si="64"/>
        <v>2</v>
      </c>
      <c r="N53" s="2"/>
      <c r="O53" s="306"/>
      <c r="P53" s="307"/>
      <c r="Q53" s="307"/>
      <c r="R53" s="307"/>
      <c r="S53" s="307"/>
      <c r="T53" s="308"/>
    </row>
    <row r="54" spans="1:27" ht="23.1" customHeight="1" x14ac:dyDescent="0.15">
      <c r="A54" s="675"/>
      <c r="B54" s="676"/>
      <c r="C54" s="416"/>
      <c r="D54" s="522"/>
      <c r="E54" s="416"/>
      <c r="F54" s="696"/>
      <c r="G54" s="22" t="s">
        <v>25</v>
      </c>
      <c r="H54" s="23">
        <f>SUM(H40,H42,H44,H46,H48)</f>
        <v>21</v>
      </c>
      <c r="I54" s="23">
        <f t="shared" ref="I54:M54" si="65">SUM(I40,I42,I44,I46,I48)</f>
        <v>23</v>
      </c>
      <c r="J54" s="23">
        <f t="shared" si="65"/>
        <v>26</v>
      </c>
      <c r="K54" s="23">
        <f t="shared" si="65"/>
        <v>26</v>
      </c>
      <c r="L54" s="23">
        <f t="shared" si="65"/>
        <v>26</v>
      </c>
      <c r="M54" s="23">
        <f t="shared" si="65"/>
        <v>26</v>
      </c>
      <c r="N54" s="3"/>
      <c r="O54" s="171"/>
      <c r="P54" s="23"/>
      <c r="Q54" s="23"/>
      <c r="R54" s="23"/>
      <c r="S54" s="23"/>
      <c r="T54" s="146"/>
    </row>
    <row r="55" spans="1:27" ht="23.1" customHeight="1" thickBot="1" x14ac:dyDescent="0.2">
      <c r="A55" s="677"/>
      <c r="B55" s="678"/>
      <c r="C55" s="417"/>
      <c r="D55" s="523"/>
      <c r="E55" s="417"/>
      <c r="F55" s="697"/>
      <c r="G55" s="24" t="s">
        <v>26</v>
      </c>
      <c r="H55" s="25">
        <f>SUM(H53:H54)</f>
        <v>22</v>
      </c>
      <c r="I55" s="25">
        <f t="shared" ref="I55:M55" si="66">SUM(I53:I54)</f>
        <v>24</v>
      </c>
      <c r="J55" s="25">
        <f t="shared" si="66"/>
        <v>27</v>
      </c>
      <c r="K55" s="25">
        <f t="shared" si="66"/>
        <v>27</v>
      </c>
      <c r="L55" s="25">
        <f t="shared" si="66"/>
        <v>28</v>
      </c>
      <c r="M55" s="25">
        <f t="shared" si="66"/>
        <v>28</v>
      </c>
      <c r="N55" s="4"/>
      <c r="O55" s="201">
        <f>SUM(O39:O52)</f>
        <v>2</v>
      </c>
      <c r="P55" s="312">
        <f t="shared" ref="P55:T55" si="67">SUM(P39:P52)</f>
        <v>0</v>
      </c>
      <c r="Q55" s="312">
        <f t="shared" si="67"/>
        <v>0</v>
      </c>
      <c r="R55" s="312">
        <f t="shared" si="67"/>
        <v>1</v>
      </c>
      <c r="S55" s="312">
        <f t="shared" si="67"/>
        <v>0</v>
      </c>
      <c r="T55" s="313">
        <f t="shared" si="67"/>
        <v>0</v>
      </c>
    </row>
    <row r="56" spans="1:27" ht="23.1" customHeight="1" x14ac:dyDescent="0.15">
      <c r="A56" s="693">
        <v>25</v>
      </c>
      <c r="B56" s="656" t="s">
        <v>18</v>
      </c>
      <c r="C56" s="689" t="str">
        <f>年間行事!G52</f>
        <v>朝</v>
      </c>
      <c r="D56" s="690" t="str">
        <f>年間行事!F52</f>
        <v>運動会係作業③P6(56)
1年4時間2～4年5時間</v>
      </c>
      <c r="E56" s="100"/>
      <c r="F56" s="694"/>
      <c r="G56" s="686"/>
      <c r="H56" s="26"/>
      <c r="I56" s="26"/>
      <c r="J56" s="26"/>
      <c r="K56" s="26"/>
      <c r="L56" s="26">
        <v>1</v>
      </c>
      <c r="M56" s="26">
        <v>1</v>
      </c>
      <c r="N56" s="687"/>
      <c r="O56" s="595">
        <f>V56-H56-H57</f>
        <v>0</v>
      </c>
      <c r="P56" s="596">
        <f t="shared" ref="P56:T56" si="68">W56-I56-I57</f>
        <v>0</v>
      </c>
      <c r="Q56" s="596">
        <f t="shared" si="68"/>
        <v>0</v>
      </c>
      <c r="R56" s="596">
        <f t="shared" si="68"/>
        <v>1</v>
      </c>
      <c r="S56" s="596">
        <f t="shared" si="68"/>
        <v>0</v>
      </c>
      <c r="T56" s="597">
        <f t="shared" si="68"/>
        <v>0</v>
      </c>
      <c r="V56">
        <v>5</v>
      </c>
      <c r="W56">
        <v>5</v>
      </c>
      <c r="X56">
        <v>5</v>
      </c>
      <c r="Y56">
        <v>6</v>
      </c>
      <c r="Z56">
        <v>6</v>
      </c>
      <c r="AA56">
        <v>6</v>
      </c>
    </row>
    <row r="57" spans="1:27" ht="23.1" customHeight="1" x14ac:dyDescent="0.15">
      <c r="A57" s="654"/>
      <c r="B57" s="688"/>
      <c r="C57" s="658"/>
      <c r="D57" s="691"/>
      <c r="E57" s="97"/>
      <c r="F57" s="692"/>
      <c r="G57" s="664"/>
      <c r="H57" s="16">
        <v>5</v>
      </c>
      <c r="I57" s="16">
        <v>5</v>
      </c>
      <c r="J57" s="16">
        <v>5</v>
      </c>
      <c r="K57" s="16">
        <v>5</v>
      </c>
      <c r="L57" s="16">
        <v>5</v>
      </c>
      <c r="M57" s="16">
        <v>5</v>
      </c>
      <c r="N57" s="666"/>
      <c r="O57" s="587"/>
      <c r="P57" s="589"/>
      <c r="Q57" s="589"/>
      <c r="R57" s="589"/>
      <c r="S57" s="589"/>
      <c r="T57" s="591"/>
    </row>
    <row r="58" spans="1:27" ht="23.1" customHeight="1" x14ac:dyDescent="0.15">
      <c r="A58" s="653">
        <v>26</v>
      </c>
      <c r="B58" s="688" t="s">
        <v>20</v>
      </c>
      <c r="C58" s="689">
        <f>年間行事!G54</f>
        <v>0</v>
      </c>
      <c r="D58" s="690">
        <f>年間行事!F54</f>
        <v>0</v>
      </c>
      <c r="E58" s="100"/>
      <c r="F58" s="661"/>
      <c r="G58" s="663"/>
      <c r="H58" s="17"/>
      <c r="I58" s="17"/>
      <c r="J58" s="17"/>
      <c r="K58" s="17"/>
      <c r="L58" s="17"/>
      <c r="M58" s="17"/>
      <c r="N58" s="665"/>
      <c r="O58" s="586">
        <f t="shared" ref="O58" si="69">V58-H58-H59</f>
        <v>0</v>
      </c>
      <c r="P58" s="588">
        <f t="shared" ref="P58" si="70">W58-I58-I59</f>
        <v>0</v>
      </c>
      <c r="Q58" s="588">
        <f t="shared" ref="Q58" si="71">X58-J58-J59</f>
        <v>0</v>
      </c>
      <c r="R58" s="588">
        <f t="shared" ref="R58" si="72">Y58-K58-K59</f>
        <v>0</v>
      </c>
      <c r="S58" s="588">
        <f t="shared" ref="S58" si="73">Z58-L58-L59</f>
        <v>0</v>
      </c>
      <c r="T58" s="590">
        <f t="shared" ref="T58" si="74">AA58-M58-M59</f>
        <v>0</v>
      </c>
      <c r="V58">
        <v>5</v>
      </c>
      <c r="W58">
        <v>5</v>
      </c>
      <c r="X58">
        <v>6</v>
      </c>
      <c r="Y58">
        <v>6</v>
      </c>
      <c r="Z58">
        <v>6</v>
      </c>
      <c r="AA58">
        <v>6</v>
      </c>
    </row>
    <row r="59" spans="1:27" ht="23.1" customHeight="1" x14ac:dyDescent="0.15">
      <c r="A59" s="654"/>
      <c r="B59" s="688"/>
      <c r="C59" s="658"/>
      <c r="D59" s="691"/>
      <c r="E59" s="97"/>
      <c r="F59" s="692"/>
      <c r="G59" s="664"/>
      <c r="H59" s="18">
        <v>5</v>
      </c>
      <c r="I59" s="18">
        <v>5</v>
      </c>
      <c r="J59" s="18">
        <v>6</v>
      </c>
      <c r="K59" s="18">
        <v>6</v>
      </c>
      <c r="L59" s="18">
        <v>6</v>
      </c>
      <c r="M59" s="18">
        <v>6</v>
      </c>
      <c r="N59" s="666"/>
      <c r="O59" s="587"/>
      <c r="P59" s="589"/>
      <c r="Q59" s="589"/>
      <c r="R59" s="589"/>
      <c r="S59" s="589"/>
      <c r="T59" s="591"/>
    </row>
    <row r="60" spans="1:27" ht="23.1" customHeight="1" x14ac:dyDescent="0.15">
      <c r="A60" s="693">
        <v>27</v>
      </c>
      <c r="B60" s="688" t="s">
        <v>21</v>
      </c>
      <c r="C60" s="689">
        <f>年間行事!G56</f>
        <v>0</v>
      </c>
      <c r="D60" s="690">
        <f>年間行事!F56</f>
        <v>0</v>
      </c>
      <c r="E60" s="100"/>
      <c r="F60" s="661"/>
      <c r="G60" s="663"/>
      <c r="H60" s="15"/>
      <c r="I60" s="15"/>
      <c r="J60" s="15"/>
      <c r="K60" s="15"/>
      <c r="L60" s="15"/>
      <c r="M60" s="15"/>
      <c r="N60" s="665"/>
      <c r="O60" s="586">
        <f t="shared" ref="O60" si="75">V60-H60-H61</f>
        <v>0</v>
      </c>
      <c r="P60" s="588">
        <f t="shared" ref="P60" si="76">W60-I60-I61</f>
        <v>0</v>
      </c>
      <c r="Q60" s="588">
        <f t="shared" ref="Q60" si="77">X60-J60-J61</f>
        <v>0</v>
      </c>
      <c r="R60" s="588">
        <f t="shared" ref="R60" si="78">Y60-K60-K61</f>
        <v>0</v>
      </c>
      <c r="S60" s="588">
        <f t="shared" ref="S60" si="79">Z60-L60-L61</f>
        <v>0</v>
      </c>
      <c r="T60" s="590">
        <f t="shared" ref="T60" si="80">AA60-M60-M61</f>
        <v>0</v>
      </c>
      <c r="V60">
        <v>4</v>
      </c>
      <c r="W60">
        <v>4</v>
      </c>
      <c r="X60">
        <v>5</v>
      </c>
      <c r="Y60">
        <v>5</v>
      </c>
      <c r="Z60">
        <v>5</v>
      </c>
      <c r="AA60">
        <v>5</v>
      </c>
    </row>
    <row r="61" spans="1:27" ht="23.1" customHeight="1" x14ac:dyDescent="0.15">
      <c r="A61" s="654"/>
      <c r="B61" s="688"/>
      <c r="C61" s="658"/>
      <c r="D61" s="691"/>
      <c r="E61" s="97"/>
      <c r="F61" s="692"/>
      <c r="G61" s="664"/>
      <c r="H61" s="19">
        <v>4</v>
      </c>
      <c r="I61" s="19">
        <v>4</v>
      </c>
      <c r="J61" s="19">
        <v>5</v>
      </c>
      <c r="K61" s="19">
        <v>5</v>
      </c>
      <c r="L61" s="19">
        <v>5</v>
      </c>
      <c r="M61" s="19">
        <v>5</v>
      </c>
      <c r="N61" s="666"/>
      <c r="O61" s="587"/>
      <c r="P61" s="589"/>
      <c r="Q61" s="589"/>
      <c r="R61" s="589"/>
      <c r="S61" s="589"/>
      <c r="T61" s="591"/>
    </row>
    <row r="62" spans="1:27" ht="23.1" customHeight="1" x14ac:dyDescent="0.15">
      <c r="A62" s="653">
        <v>28</v>
      </c>
      <c r="B62" s="688" t="s">
        <v>22</v>
      </c>
      <c r="C62" s="689">
        <f>年間行事!G58</f>
        <v>0</v>
      </c>
      <c r="D62" s="690">
        <f>年間行事!F58</f>
        <v>0</v>
      </c>
      <c r="E62" s="100"/>
      <c r="F62" s="661"/>
      <c r="G62" s="663"/>
      <c r="H62" s="15"/>
      <c r="I62" s="15"/>
      <c r="J62" s="15"/>
      <c r="K62" s="15"/>
      <c r="L62" s="15"/>
      <c r="M62" s="15"/>
      <c r="N62" s="665"/>
      <c r="O62" s="586">
        <f t="shared" ref="O62" si="81">V62-H62-H63</f>
        <v>0</v>
      </c>
      <c r="P62" s="588">
        <f t="shared" ref="P62" si="82">W62-I62-I63</f>
        <v>0</v>
      </c>
      <c r="Q62" s="588">
        <f t="shared" ref="Q62" si="83">X62-J62-J63</f>
        <v>0</v>
      </c>
      <c r="R62" s="588">
        <f t="shared" ref="R62" si="84">Y62-K62-K63</f>
        <v>0</v>
      </c>
      <c r="S62" s="588">
        <f t="shared" ref="S62" si="85">Z62-L62-L63</f>
        <v>0</v>
      </c>
      <c r="T62" s="590">
        <f t="shared" ref="T62" si="86">AA62-M62-M63</f>
        <v>0</v>
      </c>
      <c r="V62">
        <v>5</v>
      </c>
      <c r="W62">
        <v>5</v>
      </c>
      <c r="X62">
        <v>6</v>
      </c>
      <c r="Y62">
        <v>6</v>
      </c>
      <c r="Z62">
        <v>6</v>
      </c>
      <c r="AA62">
        <v>6</v>
      </c>
    </row>
    <row r="63" spans="1:27" ht="23.1" customHeight="1" x14ac:dyDescent="0.15">
      <c r="A63" s="654"/>
      <c r="B63" s="688"/>
      <c r="C63" s="658"/>
      <c r="D63" s="691"/>
      <c r="E63" s="97"/>
      <c r="F63" s="692"/>
      <c r="G63" s="664"/>
      <c r="H63" s="19">
        <v>5</v>
      </c>
      <c r="I63" s="19">
        <v>5</v>
      </c>
      <c r="J63" s="19">
        <v>6</v>
      </c>
      <c r="K63" s="19">
        <v>6</v>
      </c>
      <c r="L63" s="19">
        <v>6</v>
      </c>
      <c r="M63" s="19">
        <v>6</v>
      </c>
      <c r="N63" s="666"/>
      <c r="O63" s="587"/>
      <c r="P63" s="589"/>
      <c r="Q63" s="589"/>
      <c r="R63" s="589"/>
      <c r="S63" s="589"/>
      <c r="T63" s="591"/>
    </row>
    <row r="64" spans="1:27" ht="23.1" customHeight="1" x14ac:dyDescent="0.15">
      <c r="A64" s="693">
        <v>29</v>
      </c>
      <c r="B64" s="688" t="s">
        <v>23</v>
      </c>
      <c r="C64" s="689">
        <f>年間行事!G60</f>
        <v>0</v>
      </c>
      <c r="D64" s="690" t="str">
        <f>年間行事!F60</f>
        <v>全校練習③P1※雨天体育館　
56年以外4時間授業(運動会前日準備のため)　尿検査2次検査・予備日(該当者)</v>
      </c>
      <c r="E64" s="100"/>
      <c r="F64" s="661"/>
      <c r="G64" s="663"/>
      <c r="H64" s="15">
        <v>1</v>
      </c>
      <c r="I64" s="15">
        <v>1</v>
      </c>
      <c r="J64" s="15">
        <v>1</v>
      </c>
      <c r="K64" s="15">
        <v>1</v>
      </c>
      <c r="L64" s="15">
        <v>2</v>
      </c>
      <c r="M64" s="15">
        <v>2</v>
      </c>
      <c r="N64" s="665"/>
      <c r="O64" s="586">
        <f t="shared" ref="O64" si="87">V64-H64-H65</f>
        <v>1</v>
      </c>
      <c r="P64" s="588">
        <f t="shared" ref="P64" si="88">W64-I64-I65</f>
        <v>1</v>
      </c>
      <c r="Q64" s="588">
        <f t="shared" ref="Q64" si="89">X64-J64-J65</f>
        <v>1</v>
      </c>
      <c r="R64" s="588">
        <f t="shared" ref="R64" si="90">Y64-K64-K65</f>
        <v>1</v>
      </c>
      <c r="S64" s="588">
        <f t="shared" ref="S64" si="91">Z64-L64-L65</f>
        <v>0</v>
      </c>
      <c r="T64" s="590">
        <f t="shared" ref="T64" si="92">AA64-M64-M65</f>
        <v>0</v>
      </c>
      <c r="V64">
        <v>5</v>
      </c>
      <c r="W64">
        <v>5</v>
      </c>
      <c r="X64">
        <v>5</v>
      </c>
      <c r="Y64">
        <v>5</v>
      </c>
      <c r="Z64">
        <v>5</v>
      </c>
      <c r="AA64">
        <v>5</v>
      </c>
    </row>
    <row r="65" spans="1:27" ht="23.1" customHeight="1" x14ac:dyDescent="0.15">
      <c r="A65" s="654"/>
      <c r="B65" s="688"/>
      <c r="C65" s="658"/>
      <c r="D65" s="691"/>
      <c r="E65" s="97"/>
      <c r="F65" s="692"/>
      <c r="G65" s="664"/>
      <c r="H65" s="16">
        <v>3</v>
      </c>
      <c r="I65" s="16">
        <v>3</v>
      </c>
      <c r="J65" s="16">
        <v>3</v>
      </c>
      <c r="K65" s="16">
        <v>3</v>
      </c>
      <c r="L65" s="16">
        <v>3</v>
      </c>
      <c r="M65" s="16">
        <v>3</v>
      </c>
      <c r="N65" s="666"/>
      <c r="O65" s="587"/>
      <c r="P65" s="589"/>
      <c r="Q65" s="589"/>
      <c r="R65" s="589"/>
      <c r="S65" s="589"/>
      <c r="T65" s="591"/>
    </row>
    <row r="66" spans="1:27" ht="23.1" customHeight="1" x14ac:dyDescent="0.15">
      <c r="A66" s="653">
        <v>30</v>
      </c>
      <c r="B66" s="688" t="s">
        <v>16</v>
      </c>
      <c r="C66" s="689">
        <f>年間行事!G62</f>
        <v>0</v>
      </c>
      <c r="D66" s="690" t="str">
        <f>年間行事!F62</f>
        <v>運動会　(給食なし)</v>
      </c>
      <c r="E66" s="293"/>
      <c r="F66" s="698"/>
      <c r="G66" s="663"/>
      <c r="H66" s="15">
        <v>5</v>
      </c>
      <c r="I66" s="15">
        <v>5</v>
      </c>
      <c r="J66" s="15">
        <v>5</v>
      </c>
      <c r="K66" s="15">
        <v>5</v>
      </c>
      <c r="L66" s="15">
        <v>5</v>
      </c>
      <c r="M66" s="15">
        <v>5</v>
      </c>
      <c r="N66" s="665"/>
      <c r="O66" s="586">
        <f>V66-H66</f>
        <v>-2</v>
      </c>
      <c r="P66" s="588">
        <f t="shared" ref="P66:T66" si="93">W66-I66</f>
        <v>-2</v>
      </c>
      <c r="Q66" s="588">
        <f t="shared" si="93"/>
        <v>-2</v>
      </c>
      <c r="R66" s="588">
        <f t="shared" si="93"/>
        <v>-2</v>
      </c>
      <c r="S66" s="588">
        <f t="shared" si="93"/>
        <v>-2</v>
      </c>
      <c r="T66" s="590">
        <f t="shared" si="93"/>
        <v>-2</v>
      </c>
      <c r="V66">
        <v>3</v>
      </c>
      <c r="W66">
        <v>3</v>
      </c>
      <c r="X66">
        <v>3</v>
      </c>
      <c r="Y66">
        <v>3</v>
      </c>
      <c r="Z66">
        <v>3</v>
      </c>
      <c r="AA66">
        <v>3</v>
      </c>
    </row>
    <row r="67" spans="1:27" ht="23.1" customHeight="1" x14ac:dyDescent="0.15">
      <c r="A67" s="654"/>
      <c r="B67" s="688"/>
      <c r="C67" s="658"/>
      <c r="D67" s="691"/>
      <c r="E67" s="294"/>
      <c r="F67" s="699"/>
      <c r="G67" s="664"/>
      <c r="H67" s="26"/>
      <c r="I67" s="26"/>
      <c r="J67" s="26"/>
      <c r="K67" s="26"/>
      <c r="L67" s="26"/>
      <c r="M67" s="26"/>
      <c r="N67" s="666"/>
      <c r="O67" s="587"/>
      <c r="P67" s="589"/>
      <c r="Q67" s="589"/>
      <c r="R67" s="589"/>
      <c r="S67" s="589"/>
      <c r="T67" s="591"/>
    </row>
    <row r="68" spans="1:27" ht="23.1" customHeight="1" x14ac:dyDescent="0.15">
      <c r="A68" s="683">
        <v>31</v>
      </c>
      <c r="B68" s="638" t="s">
        <v>17</v>
      </c>
      <c r="C68" s="668">
        <f>年間行事!G64</f>
        <v>0</v>
      </c>
      <c r="D68" s="669" t="str">
        <f>年間行事!F64</f>
        <v>運動会予備日</v>
      </c>
      <c r="E68" s="134"/>
      <c r="F68" s="671"/>
      <c r="G68" s="646"/>
      <c r="H68" s="13"/>
      <c r="I68" s="13"/>
      <c r="J68" s="13"/>
      <c r="K68" s="13"/>
      <c r="L68" s="13"/>
      <c r="M68" s="13"/>
      <c r="N68" s="647"/>
      <c r="O68" s="580"/>
      <c r="P68" s="581"/>
      <c r="Q68" s="581"/>
      <c r="R68" s="581"/>
      <c r="S68" s="581"/>
      <c r="T68" s="582"/>
    </row>
    <row r="69" spans="1:27" ht="23.1" customHeight="1" thickBot="1" x14ac:dyDescent="0.2">
      <c r="A69" s="709"/>
      <c r="B69" s="682"/>
      <c r="C69" s="641"/>
      <c r="D69" s="670"/>
      <c r="E69" s="135"/>
      <c r="F69" s="710"/>
      <c r="G69" s="711"/>
      <c r="H69" s="14"/>
      <c r="I69" s="14"/>
      <c r="J69" s="14"/>
      <c r="K69" s="14"/>
      <c r="L69" s="14"/>
      <c r="M69" s="14"/>
      <c r="N69" s="708"/>
      <c r="O69" s="583"/>
      <c r="P69" s="584"/>
      <c r="Q69" s="584"/>
      <c r="R69" s="584"/>
      <c r="S69" s="584"/>
      <c r="T69" s="585"/>
    </row>
    <row r="70" spans="1:27" ht="13.5" customHeight="1" x14ac:dyDescent="0.15">
      <c r="A70" s="673">
        <v>5</v>
      </c>
      <c r="B70" s="674"/>
      <c r="C70" s="415" t="s">
        <v>38</v>
      </c>
      <c r="D70" s="521">
        <v>4</v>
      </c>
      <c r="E70" s="415" t="s">
        <v>102</v>
      </c>
      <c r="F70" s="695"/>
      <c r="G70" s="20" t="s">
        <v>24</v>
      </c>
      <c r="H70" s="21">
        <f t="shared" ref="H70:L70" si="94">SUM(H56,H58,H60,H62,H64,H66)</f>
        <v>6</v>
      </c>
      <c r="I70" s="21">
        <f t="shared" si="94"/>
        <v>6</v>
      </c>
      <c r="J70" s="21">
        <f t="shared" si="94"/>
        <v>6</v>
      </c>
      <c r="K70" s="21">
        <f t="shared" si="94"/>
        <v>6</v>
      </c>
      <c r="L70" s="21">
        <f t="shared" si="94"/>
        <v>8</v>
      </c>
      <c r="M70" s="21">
        <f>SUM(M56,M58,M60,M62,M64,M66)</f>
        <v>8</v>
      </c>
      <c r="N70" s="2"/>
      <c r="O70" s="306"/>
      <c r="P70" s="307"/>
      <c r="Q70" s="307"/>
      <c r="R70" s="307"/>
      <c r="S70" s="307"/>
      <c r="T70" s="308"/>
    </row>
    <row r="71" spans="1:27" ht="13.5" customHeight="1" x14ac:dyDescent="0.15">
      <c r="A71" s="675"/>
      <c r="B71" s="676"/>
      <c r="C71" s="416"/>
      <c r="D71" s="522"/>
      <c r="E71" s="416"/>
      <c r="F71" s="696"/>
      <c r="G71" s="22" t="s">
        <v>25</v>
      </c>
      <c r="H71" s="23">
        <f>SUM(H57,H59,H61,H63,H65)</f>
        <v>22</v>
      </c>
      <c r="I71" s="23">
        <f t="shared" ref="I71:M71" si="95">SUM(I57,I59,I61,I63,I65)</f>
        <v>22</v>
      </c>
      <c r="J71" s="23">
        <f t="shared" si="95"/>
        <v>25</v>
      </c>
      <c r="K71" s="23">
        <f t="shared" si="95"/>
        <v>25</v>
      </c>
      <c r="L71" s="23">
        <f t="shared" si="95"/>
        <v>25</v>
      </c>
      <c r="M71" s="23">
        <f t="shared" si="95"/>
        <v>25</v>
      </c>
      <c r="N71" s="3"/>
      <c r="O71" s="171"/>
      <c r="P71" s="23"/>
      <c r="Q71" s="23"/>
      <c r="R71" s="23"/>
      <c r="S71" s="23"/>
      <c r="T71" s="146"/>
    </row>
    <row r="72" spans="1:27" ht="14.25" customHeight="1" thickBot="1" x14ac:dyDescent="0.2">
      <c r="A72" s="677"/>
      <c r="B72" s="678"/>
      <c r="C72" s="417"/>
      <c r="D72" s="523"/>
      <c r="E72" s="417"/>
      <c r="F72" s="697"/>
      <c r="G72" s="24" t="s">
        <v>26</v>
      </c>
      <c r="H72" s="25">
        <f>SUM(H70:H71)</f>
        <v>28</v>
      </c>
      <c r="I72" s="25">
        <f t="shared" ref="I72:M72" si="96">SUM(I70:I71)</f>
        <v>28</v>
      </c>
      <c r="J72" s="25">
        <f t="shared" si="96"/>
        <v>31</v>
      </c>
      <c r="K72" s="25">
        <f t="shared" si="96"/>
        <v>31</v>
      </c>
      <c r="L72" s="25">
        <f t="shared" si="96"/>
        <v>33</v>
      </c>
      <c r="M72" s="25">
        <f t="shared" si="96"/>
        <v>33</v>
      </c>
      <c r="N72" s="4"/>
      <c r="O72" s="172">
        <f>SUM(O56:O69)</f>
        <v>-1</v>
      </c>
      <c r="P72" s="25">
        <f t="shared" ref="P72:T72" si="97">SUM(P56:P69)</f>
        <v>-1</v>
      </c>
      <c r="Q72" s="25">
        <f t="shared" si="97"/>
        <v>-1</v>
      </c>
      <c r="R72" s="25">
        <f t="shared" si="97"/>
        <v>0</v>
      </c>
      <c r="S72" s="25">
        <f t="shared" si="97"/>
        <v>-2</v>
      </c>
      <c r="T72" s="148">
        <f t="shared" si="97"/>
        <v>-2</v>
      </c>
    </row>
    <row r="73" spans="1:27" ht="13.5" x14ac:dyDescent="0.15">
      <c r="A73" s="700" t="s">
        <v>27</v>
      </c>
      <c r="B73" s="701"/>
      <c r="C73" s="701"/>
      <c r="D73" s="701"/>
      <c r="E73" s="136"/>
      <c r="F73" s="702" t="s">
        <v>28</v>
      </c>
      <c r="G73" s="703"/>
      <c r="H73" s="27">
        <f>SUM(H19,H36,H53,H70)</f>
        <v>9.3330000000000002</v>
      </c>
      <c r="I73" s="27">
        <f t="shared" ref="I73:M73" si="98">SUM(I19,I36,I53,I70)</f>
        <v>9.3330000000000002</v>
      </c>
      <c r="J73" s="27">
        <f t="shared" si="98"/>
        <v>9.3330000000000002</v>
      </c>
      <c r="K73" s="27">
        <f t="shared" si="98"/>
        <v>9.3330000000000002</v>
      </c>
      <c r="L73" s="27">
        <f t="shared" si="98"/>
        <v>13.333</v>
      </c>
      <c r="M73" s="27">
        <f t="shared" si="98"/>
        <v>13.333</v>
      </c>
      <c r="N73" s="169"/>
      <c r="O73" s="179"/>
      <c r="P73" s="174"/>
      <c r="Q73" s="174"/>
      <c r="R73" s="174"/>
      <c r="S73" s="174"/>
      <c r="T73" s="175"/>
    </row>
    <row r="74" spans="1:27" ht="13.5" x14ac:dyDescent="0.15">
      <c r="A74" s="93" t="s">
        <v>29</v>
      </c>
      <c r="B74" s="704"/>
      <c r="C74" s="704"/>
      <c r="D74" s="704"/>
      <c r="E74" s="137"/>
      <c r="F74" s="705" t="s">
        <v>30</v>
      </c>
      <c r="G74" s="704"/>
      <c r="H74" s="29">
        <f>SUM(H20,H37,H54,H71)</f>
        <v>69.665999999999997</v>
      </c>
      <c r="I74" s="29">
        <f t="shared" ref="I74:L74" si="99">SUM(I20,I37,I54,I71)</f>
        <v>75.665999999999997</v>
      </c>
      <c r="J74" s="29">
        <f t="shared" si="99"/>
        <v>83.665999999999997</v>
      </c>
      <c r="K74" s="29">
        <f t="shared" si="99"/>
        <v>83.665999999999997</v>
      </c>
      <c r="L74" s="29">
        <f t="shared" si="99"/>
        <v>83.665999999999997</v>
      </c>
      <c r="M74" s="29">
        <f>SUM(M20,M37,M54,M71)</f>
        <v>83.665999999999997</v>
      </c>
      <c r="N74" s="164"/>
      <c r="O74" s="182"/>
      <c r="P74" s="177"/>
      <c r="Q74" s="177"/>
      <c r="R74" s="177"/>
      <c r="S74" s="177"/>
      <c r="T74" s="178"/>
    </row>
    <row r="75" spans="1:27" thickBot="1" x14ac:dyDescent="0.2">
      <c r="A75" s="93" t="s">
        <v>31</v>
      </c>
      <c r="B75" s="704"/>
      <c r="C75" s="704"/>
      <c r="D75" s="704"/>
      <c r="E75" s="149"/>
      <c r="F75" s="706" t="s">
        <v>32</v>
      </c>
      <c r="G75" s="707"/>
      <c r="H75" s="31">
        <f t="shared" ref="H75:M75" si="100">SUM(H73:H74)</f>
        <v>78.998999999999995</v>
      </c>
      <c r="I75" s="31">
        <f t="shared" si="100"/>
        <v>84.998999999999995</v>
      </c>
      <c r="J75" s="31">
        <f t="shared" si="100"/>
        <v>92.998999999999995</v>
      </c>
      <c r="K75" s="31">
        <f t="shared" si="100"/>
        <v>92.998999999999995</v>
      </c>
      <c r="L75" s="31">
        <f t="shared" si="100"/>
        <v>96.998999999999995</v>
      </c>
      <c r="M75" s="31">
        <f t="shared" si="100"/>
        <v>96.998999999999995</v>
      </c>
      <c r="N75" s="165"/>
      <c r="O75" s="199">
        <f>SUM(O4,O21,O38,O55,O72)</f>
        <v>6.0009999999999994</v>
      </c>
      <c r="P75" s="197">
        <f t="shared" ref="P75:T75" si="101">SUM(P4,P21,P38,P55,P72)</f>
        <v>9.9999999999944578E-4</v>
      </c>
      <c r="Q75" s="197">
        <f t="shared" si="101"/>
        <v>2.0009999999999994</v>
      </c>
      <c r="R75" s="197">
        <f t="shared" si="101"/>
        <v>5.0009999999999994</v>
      </c>
      <c r="S75" s="197">
        <f t="shared" si="101"/>
        <v>1.0009999999999994</v>
      </c>
      <c r="T75" s="200">
        <f t="shared" si="101"/>
        <v>1.0009999999999994</v>
      </c>
    </row>
    <row r="76" spans="1:27" ht="13.5" x14ac:dyDescent="0.15">
      <c r="A76" s="93" t="s">
        <v>33</v>
      </c>
      <c r="B76" s="704"/>
      <c r="C76" s="704"/>
      <c r="D76" s="704"/>
      <c r="E76" s="138"/>
      <c r="F76" s="714" t="s">
        <v>34</v>
      </c>
      <c r="G76" s="715"/>
      <c r="H76" s="159">
        <f>SUM(H73,H81)</f>
        <v>15.331</v>
      </c>
      <c r="I76" s="159">
        <f t="shared" ref="I76:M76" si="102">SUM(I73,I81)</f>
        <v>15.331</v>
      </c>
      <c r="J76" s="159">
        <f t="shared" si="102"/>
        <v>13.331</v>
      </c>
      <c r="K76" s="159">
        <f t="shared" si="102"/>
        <v>13.998000000000001</v>
      </c>
      <c r="L76" s="159">
        <f t="shared" si="102"/>
        <v>18.331</v>
      </c>
      <c r="M76" s="159">
        <f t="shared" si="102"/>
        <v>19.998000000000001</v>
      </c>
      <c r="N76" s="166"/>
      <c r="O76" s="218"/>
      <c r="P76" s="219"/>
      <c r="Q76" s="219"/>
      <c r="R76" s="219"/>
      <c r="S76" s="219"/>
      <c r="T76" s="220"/>
    </row>
    <row r="77" spans="1:27" ht="13.5" x14ac:dyDescent="0.15">
      <c r="A77" s="93"/>
      <c r="B77" s="716"/>
      <c r="C77" s="717"/>
      <c r="D77" s="718"/>
      <c r="E77" s="95"/>
      <c r="F77" s="719" t="s">
        <v>35</v>
      </c>
      <c r="G77" s="720"/>
      <c r="H77" s="29">
        <f>SUM(H74,H82)</f>
        <v>131.66200000000001</v>
      </c>
      <c r="I77" s="29">
        <f t="shared" ref="I77:M77" si="103">SUM(I74,I82)</f>
        <v>155.66199999999998</v>
      </c>
      <c r="J77" s="29">
        <f t="shared" si="103"/>
        <v>169.66200000000001</v>
      </c>
      <c r="K77" s="29">
        <f t="shared" si="103"/>
        <v>171.99599999999998</v>
      </c>
      <c r="L77" s="29">
        <f t="shared" si="103"/>
        <v>167.66200000000001</v>
      </c>
      <c r="M77" s="29">
        <f t="shared" si="103"/>
        <v>173.99599999999998</v>
      </c>
      <c r="N77" s="167"/>
      <c r="O77" s="221"/>
      <c r="P77" s="222"/>
      <c r="Q77" s="222"/>
      <c r="R77" s="222"/>
      <c r="S77" s="222"/>
      <c r="T77" s="223"/>
    </row>
    <row r="78" spans="1:27" thickBot="1" x14ac:dyDescent="0.2">
      <c r="A78" s="5"/>
      <c r="B78" s="721"/>
      <c r="C78" s="722"/>
      <c r="D78" s="723"/>
      <c r="E78" s="96"/>
      <c r="F78" s="724" t="s">
        <v>36</v>
      </c>
      <c r="G78" s="725"/>
      <c r="H78" s="33">
        <f>SUM(H75,H83)</f>
        <v>146.99299999999999</v>
      </c>
      <c r="I78" s="33">
        <f t="shared" ref="I78:M78" si="104">SUM(I75,I83)</f>
        <v>170.99299999999999</v>
      </c>
      <c r="J78" s="33">
        <f t="shared" si="104"/>
        <v>182.99299999999999</v>
      </c>
      <c r="K78" s="33">
        <f t="shared" si="104"/>
        <v>185.99399999999997</v>
      </c>
      <c r="L78" s="33">
        <f t="shared" si="104"/>
        <v>185.99299999999999</v>
      </c>
      <c r="M78" s="33">
        <f t="shared" si="104"/>
        <v>193.99399999999997</v>
      </c>
      <c r="N78" s="168"/>
      <c r="O78" s="202">
        <f>O75+'４月'!O88</f>
        <v>30.006999999999998</v>
      </c>
      <c r="P78" s="203">
        <f>P75+'４月'!P88</f>
        <v>6.0069999999999979</v>
      </c>
      <c r="Q78" s="203">
        <f>Q75+'４月'!Q88</f>
        <v>15.006999999999996</v>
      </c>
      <c r="R78" s="203">
        <f>R75+'４月'!R88</f>
        <v>19.005999999999997</v>
      </c>
      <c r="S78" s="203">
        <f>S75+'４月'!S88</f>
        <v>19.006999999999991</v>
      </c>
      <c r="T78" s="204">
        <f>T75+'４月'!T88</f>
        <v>11.005999999999997</v>
      </c>
    </row>
    <row r="79" spans="1:27" x14ac:dyDescent="0.15">
      <c r="A79" s="7"/>
      <c r="O79" s="216"/>
      <c r="P79" s="216"/>
      <c r="Q79" s="216"/>
      <c r="R79" s="216"/>
      <c r="S79" s="216"/>
      <c r="T79" s="216"/>
    </row>
    <row r="80" spans="1:27" ht="15" thickBot="1" x14ac:dyDescent="0.2">
      <c r="A80" s="7"/>
      <c r="F80" s="712" t="s">
        <v>40</v>
      </c>
      <c r="G80" s="713"/>
      <c r="O80" s="216"/>
      <c r="P80" s="216"/>
      <c r="Q80" s="216"/>
      <c r="R80" s="216"/>
      <c r="S80" s="216"/>
      <c r="T80" s="216"/>
    </row>
    <row r="81" spans="1:20" x14ac:dyDescent="0.15">
      <c r="A81" s="7"/>
      <c r="F81" s="563" t="s">
        <v>28</v>
      </c>
      <c r="G81" s="564"/>
      <c r="H81" s="70">
        <f>'４月'!H89</f>
        <v>5.9979999999999993</v>
      </c>
      <c r="I81" s="70">
        <f>'４月'!I89</f>
        <v>5.9980000000000002</v>
      </c>
      <c r="J81" s="70">
        <f>'４月'!J89</f>
        <v>3.9980000000000002</v>
      </c>
      <c r="K81" s="70">
        <f>'４月'!K89</f>
        <v>4.665</v>
      </c>
      <c r="L81" s="70">
        <f>'４月'!L89</f>
        <v>4.9979999999999993</v>
      </c>
      <c r="M81" s="77">
        <f>'４月'!M89</f>
        <v>6.6650000000000009</v>
      </c>
      <c r="O81" s="216"/>
      <c r="P81" s="216"/>
      <c r="Q81" s="216"/>
      <c r="R81" s="216"/>
      <c r="S81" s="216"/>
      <c r="T81" s="216"/>
    </row>
    <row r="82" spans="1:20" x14ac:dyDescent="0.15">
      <c r="A82" s="7"/>
      <c r="F82" s="541" t="s">
        <v>30</v>
      </c>
      <c r="G82" s="542"/>
      <c r="H82" s="71">
        <f>'４月'!H90</f>
        <v>61.996000000000002</v>
      </c>
      <c r="I82" s="71">
        <f>'４月'!I90</f>
        <v>79.995999999999995</v>
      </c>
      <c r="J82" s="71">
        <f>'４月'!J90</f>
        <v>85.996000000000009</v>
      </c>
      <c r="K82" s="71">
        <f>'４月'!K90</f>
        <v>88.33</v>
      </c>
      <c r="L82" s="71">
        <f>'４月'!L90</f>
        <v>83.996000000000009</v>
      </c>
      <c r="M82" s="78">
        <f>'４月'!M90</f>
        <v>90.33</v>
      </c>
      <c r="O82" s="216"/>
      <c r="P82" s="216"/>
      <c r="Q82" s="216"/>
      <c r="R82" s="216"/>
      <c r="S82" s="216"/>
      <c r="T82" s="216"/>
    </row>
    <row r="83" spans="1:20" ht="15" thickBot="1" x14ac:dyDescent="0.2">
      <c r="A83" s="7"/>
      <c r="F83" s="546" t="s">
        <v>32</v>
      </c>
      <c r="G83" s="547"/>
      <c r="H83" s="72">
        <f>'４月'!H91</f>
        <v>67.994</v>
      </c>
      <c r="I83" s="72">
        <f>'４月'!I91</f>
        <v>85.994</v>
      </c>
      <c r="J83" s="72">
        <f>'４月'!J91</f>
        <v>89.994</v>
      </c>
      <c r="K83" s="72">
        <f>'４月'!K91</f>
        <v>92.99499999999999</v>
      </c>
      <c r="L83" s="72">
        <f>'４月'!L91</f>
        <v>88.994</v>
      </c>
      <c r="M83" s="79">
        <f>'４月'!M91</f>
        <v>96.99499999999999</v>
      </c>
    </row>
    <row r="84" spans="1:20" x14ac:dyDescent="0.15">
      <c r="A84" s="7"/>
      <c r="E84" s="36"/>
      <c r="F84"/>
      <c r="G84"/>
      <c r="H84"/>
      <c r="I84"/>
      <c r="J84"/>
      <c r="K84"/>
      <c r="L84"/>
      <c r="M84"/>
      <c r="N84"/>
    </row>
    <row r="85" spans="1:20" x14ac:dyDescent="0.15">
      <c r="A85" s="7"/>
      <c r="E85" s="36"/>
      <c r="F85"/>
      <c r="G85"/>
      <c r="H85"/>
      <c r="I85"/>
      <c r="J85"/>
      <c r="K85"/>
      <c r="L85"/>
      <c r="M85"/>
      <c r="N85"/>
    </row>
    <row r="86" spans="1:20" x14ac:dyDescent="0.15">
      <c r="A86" s="7"/>
      <c r="E86" s="36"/>
      <c r="F86"/>
      <c r="G86"/>
      <c r="H86"/>
      <c r="I86"/>
      <c r="J86"/>
      <c r="K86"/>
      <c r="L86"/>
      <c r="M86"/>
      <c r="N86"/>
    </row>
    <row r="87" spans="1:20" x14ac:dyDescent="0.15">
      <c r="A87" s="7"/>
      <c r="E87" s="36"/>
      <c r="F87"/>
      <c r="G87"/>
      <c r="H87"/>
      <c r="I87"/>
      <c r="J87"/>
      <c r="K87"/>
      <c r="L87"/>
      <c r="M87"/>
      <c r="N87"/>
      <c r="S87"/>
      <c r="T87"/>
    </row>
    <row r="88" spans="1:20" x14ac:dyDescent="0.15">
      <c r="A88" s="7"/>
      <c r="E88" s="36"/>
      <c r="F88"/>
      <c r="G88"/>
      <c r="H88"/>
      <c r="I88"/>
      <c r="J88"/>
      <c r="K88"/>
      <c r="L88"/>
      <c r="M88"/>
      <c r="N88"/>
      <c r="S88"/>
      <c r="T88"/>
    </row>
    <row r="89" spans="1:20" x14ac:dyDescent="0.15">
      <c r="A89" s="7"/>
      <c r="E89" s="36"/>
      <c r="F89"/>
      <c r="G89"/>
      <c r="H89"/>
      <c r="I89"/>
      <c r="J89"/>
      <c r="K89"/>
      <c r="L89"/>
      <c r="M89"/>
      <c r="N89"/>
      <c r="S89"/>
      <c r="T89"/>
    </row>
    <row r="90" spans="1:20" x14ac:dyDescent="0.15">
      <c r="A90" s="7"/>
      <c r="E90" s="36"/>
      <c r="F90"/>
      <c r="G90"/>
      <c r="H90"/>
      <c r="I90"/>
      <c r="J90"/>
      <c r="K90"/>
      <c r="L90"/>
      <c r="M90"/>
      <c r="N90"/>
      <c r="S90"/>
      <c r="T90"/>
    </row>
    <row r="91" spans="1:20" x14ac:dyDescent="0.15">
      <c r="A91" s="7"/>
      <c r="E91" s="36"/>
      <c r="F91"/>
      <c r="G91"/>
      <c r="H91"/>
      <c r="I91"/>
      <c r="J91"/>
      <c r="K91"/>
      <c r="L91"/>
      <c r="M91"/>
      <c r="N91"/>
      <c r="S91"/>
      <c r="T91"/>
    </row>
    <row r="92" spans="1:20" x14ac:dyDescent="0.15">
      <c r="A92" s="7"/>
      <c r="E92" s="36"/>
      <c r="F92"/>
      <c r="G92"/>
      <c r="H92"/>
      <c r="I92"/>
      <c r="J92"/>
      <c r="K92"/>
      <c r="L92"/>
      <c r="M92"/>
      <c r="N92"/>
      <c r="S92"/>
      <c r="T92"/>
    </row>
    <row r="93" spans="1:20" x14ac:dyDescent="0.15">
      <c r="A93" s="7"/>
      <c r="E93" s="36"/>
      <c r="F93"/>
      <c r="G93"/>
      <c r="H93"/>
      <c r="I93"/>
      <c r="J93"/>
      <c r="K93"/>
      <c r="L93"/>
      <c r="M93"/>
      <c r="N93"/>
      <c r="S93"/>
      <c r="T93"/>
    </row>
    <row r="94" spans="1:20" x14ac:dyDescent="0.15">
      <c r="A94" s="7"/>
      <c r="S94"/>
      <c r="T94"/>
    </row>
    <row r="95" spans="1:20" x14ac:dyDescent="0.15">
      <c r="A95" s="7"/>
      <c r="S95"/>
      <c r="T95"/>
    </row>
    <row r="96" spans="1:20" x14ac:dyDescent="0.15">
      <c r="A96" s="7"/>
      <c r="S96"/>
      <c r="T96"/>
    </row>
    <row r="97" spans="1:20" x14ac:dyDescent="0.15">
      <c r="A97" s="7"/>
      <c r="S97"/>
      <c r="T97"/>
    </row>
    <row r="98" spans="1:20" x14ac:dyDescent="0.15">
      <c r="A98" s="7"/>
      <c r="S98"/>
      <c r="T98"/>
    </row>
    <row r="99" spans="1:20" x14ac:dyDescent="0.15">
      <c r="A99" s="7"/>
      <c r="S99"/>
      <c r="T99"/>
    </row>
    <row r="100" spans="1:20" x14ac:dyDescent="0.15">
      <c r="A100" s="7"/>
      <c r="S100"/>
      <c r="T100"/>
    </row>
    <row r="101" spans="1:20" x14ac:dyDescent="0.15">
      <c r="A101" s="7"/>
      <c r="S101"/>
      <c r="T101"/>
    </row>
    <row r="102" spans="1:20" x14ac:dyDescent="0.15">
      <c r="A102" s="7"/>
      <c r="S102"/>
      <c r="T102"/>
    </row>
    <row r="103" spans="1:20" x14ac:dyDescent="0.15">
      <c r="A103" s="7"/>
      <c r="S103"/>
      <c r="T103"/>
    </row>
    <row r="104" spans="1:20" x14ac:dyDescent="0.15">
      <c r="A104" s="7"/>
      <c r="S104"/>
      <c r="T104"/>
    </row>
    <row r="105" spans="1:20" x14ac:dyDescent="0.15">
      <c r="A105" s="7"/>
      <c r="S105"/>
      <c r="T105"/>
    </row>
    <row r="106" spans="1:20" x14ac:dyDescent="0.15">
      <c r="A106" s="7"/>
      <c r="S106"/>
      <c r="T106"/>
    </row>
    <row r="107" spans="1:20" x14ac:dyDescent="0.15">
      <c r="A107" s="7"/>
      <c r="S107"/>
      <c r="T107"/>
    </row>
    <row r="108" spans="1:20" x14ac:dyDescent="0.15">
      <c r="A108" s="7"/>
      <c r="S108"/>
      <c r="T108"/>
    </row>
    <row r="109" spans="1:20" x14ac:dyDescent="0.15">
      <c r="A109" s="7"/>
      <c r="S109"/>
      <c r="T109"/>
    </row>
    <row r="110" spans="1:20" x14ac:dyDescent="0.15">
      <c r="A110" s="7"/>
      <c r="S110"/>
      <c r="T110"/>
    </row>
    <row r="111" spans="1:20" x14ac:dyDescent="0.15">
      <c r="A111" s="7"/>
      <c r="S111"/>
      <c r="T111"/>
    </row>
    <row r="112" spans="1:20" x14ac:dyDescent="0.15">
      <c r="A112" s="7"/>
      <c r="S112"/>
      <c r="T112"/>
    </row>
    <row r="113" spans="1:20" x14ac:dyDescent="0.15">
      <c r="A113" s="7"/>
      <c r="S113"/>
      <c r="T113"/>
    </row>
    <row r="114" spans="1:20" x14ac:dyDescent="0.15">
      <c r="A114" s="7"/>
      <c r="S114"/>
      <c r="T114"/>
    </row>
    <row r="115" spans="1:20" x14ac:dyDescent="0.15">
      <c r="A115" s="7"/>
      <c r="S115"/>
      <c r="T115"/>
    </row>
    <row r="116" spans="1:20" x14ac:dyDescent="0.15">
      <c r="A116" s="7"/>
      <c r="S116"/>
      <c r="T116"/>
    </row>
    <row r="117" spans="1:20" x14ac:dyDescent="0.15">
      <c r="A117" s="7"/>
      <c r="S117"/>
      <c r="T117"/>
    </row>
    <row r="118" spans="1:20" x14ac:dyDescent="0.15">
      <c r="A118" s="7"/>
      <c r="S118"/>
      <c r="T118"/>
    </row>
    <row r="119" spans="1:20" x14ac:dyDescent="0.15">
      <c r="A119" s="7"/>
      <c r="S119"/>
      <c r="T119"/>
    </row>
    <row r="120" spans="1:20" x14ac:dyDescent="0.15">
      <c r="A120" s="7"/>
      <c r="S120"/>
      <c r="T120"/>
    </row>
    <row r="121" spans="1:20" x14ac:dyDescent="0.15">
      <c r="A121" s="7"/>
      <c r="S121"/>
      <c r="T121"/>
    </row>
    <row r="122" spans="1:20" x14ac:dyDescent="0.15">
      <c r="A122" s="7"/>
      <c r="S122"/>
      <c r="T122"/>
    </row>
    <row r="123" spans="1:20" x14ac:dyDescent="0.15">
      <c r="A123" s="7"/>
      <c r="S123"/>
      <c r="T123"/>
    </row>
    <row r="124" spans="1:20" x14ac:dyDescent="0.15">
      <c r="A124" s="7"/>
      <c r="S124"/>
      <c r="T124"/>
    </row>
    <row r="125" spans="1:20" x14ac:dyDescent="0.15">
      <c r="A125" s="7"/>
      <c r="S125"/>
      <c r="T125"/>
    </row>
    <row r="126" spans="1:20" x14ac:dyDescent="0.15">
      <c r="A126" s="7"/>
      <c r="S126"/>
      <c r="T126"/>
    </row>
    <row r="127" spans="1:20" x14ac:dyDescent="0.15">
      <c r="A127" s="7"/>
      <c r="S127"/>
      <c r="T127"/>
    </row>
    <row r="128" spans="1:20" x14ac:dyDescent="0.15">
      <c r="A128" s="7"/>
      <c r="S128"/>
      <c r="T128"/>
    </row>
    <row r="129" spans="1:20" x14ac:dyDescent="0.15">
      <c r="A129" s="7"/>
      <c r="S129"/>
      <c r="T129"/>
    </row>
    <row r="130" spans="1:20" x14ac:dyDescent="0.15">
      <c r="A130" s="7"/>
      <c r="S130"/>
      <c r="T130"/>
    </row>
    <row r="131" spans="1:20" x14ac:dyDescent="0.15">
      <c r="A131" s="7"/>
      <c r="S131"/>
      <c r="T131"/>
    </row>
    <row r="132" spans="1:20" x14ac:dyDescent="0.15">
      <c r="A132" s="7"/>
      <c r="S132"/>
      <c r="T132"/>
    </row>
    <row r="133" spans="1:20" x14ac:dyDescent="0.15">
      <c r="A133" s="7"/>
      <c r="S133"/>
      <c r="T133"/>
    </row>
    <row r="134" spans="1:20" x14ac:dyDescent="0.15">
      <c r="A134" s="7"/>
      <c r="S134"/>
      <c r="T134"/>
    </row>
    <row r="135" spans="1:20" x14ac:dyDescent="0.15">
      <c r="A135" s="7"/>
      <c r="S135"/>
      <c r="T135"/>
    </row>
    <row r="136" spans="1:20" x14ac:dyDescent="0.15">
      <c r="A136" s="7"/>
      <c r="S136"/>
      <c r="T136"/>
    </row>
    <row r="137" spans="1:20" x14ac:dyDescent="0.15">
      <c r="A137" s="7"/>
      <c r="S137"/>
      <c r="T137"/>
    </row>
    <row r="138" spans="1:20" x14ac:dyDescent="0.15">
      <c r="A138" s="7"/>
      <c r="S138"/>
      <c r="T138"/>
    </row>
    <row r="139" spans="1:20" x14ac:dyDescent="0.15">
      <c r="A139" s="7"/>
      <c r="S139"/>
      <c r="T139"/>
    </row>
    <row r="140" spans="1:20" x14ac:dyDescent="0.15">
      <c r="A140" s="7"/>
      <c r="S140"/>
      <c r="T140"/>
    </row>
    <row r="141" spans="1:20" x14ac:dyDescent="0.15">
      <c r="A141" s="7"/>
      <c r="S141"/>
      <c r="T141"/>
    </row>
    <row r="142" spans="1:20" x14ac:dyDescent="0.15">
      <c r="A142" s="7"/>
      <c r="S142"/>
      <c r="T142"/>
    </row>
    <row r="143" spans="1:20" x14ac:dyDescent="0.15">
      <c r="A143" s="7"/>
      <c r="S143"/>
      <c r="T143"/>
    </row>
    <row r="144" spans="1:20" x14ac:dyDescent="0.15">
      <c r="A144" s="7"/>
      <c r="S144"/>
      <c r="T144"/>
    </row>
    <row r="145" spans="1:20" x14ac:dyDescent="0.15">
      <c r="A145" s="7"/>
      <c r="S145"/>
      <c r="T145"/>
    </row>
    <row r="146" spans="1:20" x14ac:dyDescent="0.15">
      <c r="A146" s="7"/>
      <c r="S146"/>
      <c r="T146"/>
    </row>
    <row r="147" spans="1:20" x14ac:dyDescent="0.15">
      <c r="A147" s="7"/>
      <c r="S147"/>
      <c r="T147"/>
    </row>
    <row r="148" spans="1:20" x14ac:dyDescent="0.15">
      <c r="A148" s="7"/>
      <c r="S148"/>
      <c r="T148"/>
    </row>
    <row r="149" spans="1:20" x14ac:dyDescent="0.15">
      <c r="A149" s="7"/>
      <c r="S149"/>
      <c r="T149"/>
    </row>
    <row r="150" spans="1:20" x14ac:dyDescent="0.15">
      <c r="A150" s="7"/>
      <c r="S150"/>
      <c r="T150"/>
    </row>
    <row r="151" spans="1:20" x14ac:dyDescent="0.15">
      <c r="A151" s="7"/>
      <c r="S151"/>
      <c r="T151"/>
    </row>
    <row r="152" spans="1:20" x14ac:dyDescent="0.15">
      <c r="A152" s="7"/>
      <c r="S152"/>
      <c r="T152"/>
    </row>
    <row r="153" spans="1:20" x14ac:dyDescent="0.15">
      <c r="A153" s="7"/>
      <c r="S153"/>
      <c r="T153"/>
    </row>
    <row r="154" spans="1:20" x14ac:dyDescent="0.15">
      <c r="A154" s="7"/>
      <c r="S154"/>
      <c r="T154"/>
    </row>
    <row r="155" spans="1:20" x14ac:dyDescent="0.15">
      <c r="A155" s="7"/>
      <c r="S155"/>
      <c r="T155"/>
    </row>
    <row r="156" spans="1:20" x14ac:dyDescent="0.15">
      <c r="A156" s="7"/>
      <c r="S156"/>
      <c r="T156"/>
    </row>
    <row r="157" spans="1:20" x14ac:dyDescent="0.15">
      <c r="A157" s="7"/>
      <c r="S157"/>
      <c r="T157"/>
    </row>
    <row r="158" spans="1:20" x14ac:dyDescent="0.15">
      <c r="A158" s="7"/>
      <c r="S158"/>
      <c r="T158"/>
    </row>
    <row r="159" spans="1:20" x14ac:dyDescent="0.15">
      <c r="A159" s="7"/>
      <c r="S159"/>
      <c r="T159"/>
    </row>
    <row r="160" spans="1:20" x14ac:dyDescent="0.15">
      <c r="A160" s="7"/>
      <c r="S160"/>
      <c r="T160"/>
    </row>
    <row r="161" spans="1:20" x14ac:dyDescent="0.15">
      <c r="A161" s="7"/>
      <c r="S161"/>
      <c r="T161"/>
    </row>
    <row r="162" spans="1:20" x14ac:dyDescent="0.15">
      <c r="A162" s="7"/>
      <c r="S162"/>
      <c r="T162"/>
    </row>
    <row r="163" spans="1:20" x14ac:dyDescent="0.15">
      <c r="A163" s="7"/>
      <c r="S163"/>
      <c r="T163"/>
    </row>
    <row r="164" spans="1:20" x14ac:dyDescent="0.15">
      <c r="A164" s="7"/>
      <c r="S164"/>
      <c r="T164"/>
    </row>
    <row r="165" spans="1:20" x14ac:dyDescent="0.15">
      <c r="A165" s="7"/>
      <c r="S165"/>
      <c r="T165"/>
    </row>
    <row r="166" spans="1:20" x14ac:dyDescent="0.15">
      <c r="A166" s="7"/>
      <c r="S166"/>
      <c r="T166"/>
    </row>
    <row r="167" spans="1:20" x14ac:dyDescent="0.15">
      <c r="A167" s="7"/>
      <c r="S167"/>
      <c r="T167"/>
    </row>
    <row r="168" spans="1:20" x14ac:dyDescent="0.15">
      <c r="A168" s="7"/>
      <c r="S168"/>
      <c r="T168"/>
    </row>
    <row r="169" spans="1:20" x14ac:dyDescent="0.15">
      <c r="A169" s="7"/>
      <c r="S169"/>
      <c r="T169"/>
    </row>
    <row r="170" spans="1:20" x14ac:dyDescent="0.15">
      <c r="A170" s="7"/>
      <c r="S170"/>
      <c r="T170"/>
    </row>
    <row r="171" spans="1:20" x14ac:dyDescent="0.15">
      <c r="A171" s="7"/>
      <c r="S171"/>
      <c r="T171"/>
    </row>
    <row r="172" spans="1:20" x14ac:dyDescent="0.15">
      <c r="A172" s="7"/>
      <c r="S172"/>
      <c r="T172"/>
    </row>
    <row r="173" spans="1:20" x14ac:dyDescent="0.15">
      <c r="A173" s="7"/>
      <c r="S173"/>
      <c r="T173"/>
    </row>
    <row r="174" spans="1:20" x14ac:dyDescent="0.15">
      <c r="A174" s="7"/>
      <c r="S174"/>
      <c r="T174"/>
    </row>
    <row r="175" spans="1:20" x14ac:dyDescent="0.15">
      <c r="A175" s="7"/>
      <c r="S175"/>
      <c r="T175"/>
    </row>
    <row r="176" spans="1:20" x14ac:dyDescent="0.15">
      <c r="A176" s="7"/>
      <c r="S176"/>
      <c r="T176"/>
    </row>
    <row r="177" spans="1:20" x14ac:dyDescent="0.15">
      <c r="A177" s="7"/>
      <c r="S177"/>
      <c r="T177"/>
    </row>
    <row r="178" spans="1:20" x14ac:dyDescent="0.15">
      <c r="A178" s="7"/>
    </row>
    <row r="179" spans="1:20" x14ac:dyDescent="0.15">
      <c r="A179" s="7"/>
    </row>
    <row r="180" spans="1:20" x14ac:dyDescent="0.15">
      <c r="A180" s="7"/>
    </row>
    <row r="181" spans="1:20" x14ac:dyDescent="0.15">
      <c r="A181" s="7"/>
    </row>
    <row r="182" spans="1:20" x14ac:dyDescent="0.15">
      <c r="A182" s="7"/>
    </row>
    <row r="183" spans="1:20" x14ac:dyDescent="0.15">
      <c r="A183" s="7"/>
    </row>
    <row r="184" spans="1:20" x14ac:dyDescent="0.15">
      <c r="A184" s="7"/>
    </row>
    <row r="185" spans="1:20" x14ac:dyDescent="0.15">
      <c r="A185" s="7"/>
    </row>
    <row r="186" spans="1:20" x14ac:dyDescent="0.15">
      <c r="A186" s="7"/>
    </row>
    <row r="187" spans="1:20" x14ac:dyDescent="0.15">
      <c r="A187" s="7"/>
    </row>
    <row r="188" spans="1:20" x14ac:dyDescent="0.15">
      <c r="A188" s="7"/>
    </row>
    <row r="189" spans="1:20" x14ac:dyDescent="0.15">
      <c r="A189" s="7"/>
    </row>
    <row r="190" spans="1:20" x14ac:dyDescent="0.15">
      <c r="A190" s="7"/>
    </row>
    <row r="191" spans="1:20" x14ac:dyDescent="0.15">
      <c r="A191" s="7"/>
    </row>
    <row r="192" spans="1:20" x14ac:dyDescent="0.15">
      <c r="A192" s="7"/>
    </row>
    <row r="193" spans="1:1" x14ac:dyDescent="0.15">
      <c r="A193" s="7"/>
    </row>
    <row r="194" spans="1:1" x14ac:dyDescent="0.15">
      <c r="A194" s="7"/>
    </row>
    <row r="195" spans="1:1" x14ac:dyDescent="0.15">
      <c r="A195" s="7"/>
    </row>
    <row r="196" spans="1:1" x14ac:dyDescent="0.15">
      <c r="A196" s="7"/>
    </row>
    <row r="197" spans="1:1" x14ac:dyDescent="0.15">
      <c r="A197" s="7"/>
    </row>
    <row r="198" spans="1:1" x14ac:dyDescent="0.15">
      <c r="A198" s="7"/>
    </row>
    <row r="199" spans="1:1" x14ac:dyDescent="0.15">
      <c r="A199" s="7"/>
    </row>
    <row r="200" spans="1:1" x14ac:dyDescent="0.15">
      <c r="A200" s="7"/>
    </row>
    <row r="201" spans="1:1" x14ac:dyDescent="0.15">
      <c r="A201" s="7"/>
    </row>
    <row r="202" spans="1:1" x14ac:dyDescent="0.15">
      <c r="A202" s="7"/>
    </row>
    <row r="203" spans="1:1" x14ac:dyDescent="0.15">
      <c r="A203" s="7"/>
    </row>
    <row r="204" spans="1:1" x14ac:dyDescent="0.15">
      <c r="A204" s="7"/>
    </row>
    <row r="205" spans="1:1" x14ac:dyDescent="0.15">
      <c r="A205" s="7"/>
    </row>
    <row r="206" spans="1:1" x14ac:dyDescent="0.15">
      <c r="A206" s="7"/>
    </row>
    <row r="207" spans="1:1" x14ac:dyDescent="0.15">
      <c r="A207" s="7"/>
    </row>
    <row r="208" spans="1:1" x14ac:dyDescent="0.15">
      <c r="A208" s="7"/>
    </row>
    <row r="209" spans="1:1" x14ac:dyDescent="0.15">
      <c r="A209" s="7"/>
    </row>
    <row r="210" spans="1:1" x14ac:dyDescent="0.15">
      <c r="A210" s="7"/>
    </row>
    <row r="211" spans="1:1" x14ac:dyDescent="0.15">
      <c r="A211" s="7"/>
    </row>
    <row r="212" spans="1:1" x14ac:dyDescent="0.15">
      <c r="A212" s="7"/>
    </row>
    <row r="213" spans="1:1" x14ac:dyDescent="0.15">
      <c r="A213" s="7"/>
    </row>
    <row r="214" spans="1:1" x14ac:dyDescent="0.15">
      <c r="A214" s="7"/>
    </row>
    <row r="215" spans="1:1" x14ac:dyDescent="0.15">
      <c r="A215" s="7"/>
    </row>
    <row r="216" spans="1:1" x14ac:dyDescent="0.15">
      <c r="A216" s="7"/>
    </row>
    <row r="217" spans="1:1" x14ac:dyDescent="0.15">
      <c r="A217" s="7"/>
    </row>
    <row r="218" spans="1:1" x14ac:dyDescent="0.15">
      <c r="A218" s="7"/>
    </row>
    <row r="219" spans="1:1" x14ac:dyDescent="0.15">
      <c r="A219" s="7"/>
    </row>
    <row r="220" spans="1:1" x14ac:dyDescent="0.15">
      <c r="A220" s="7"/>
    </row>
    <row r="221" spans="1:1" x14ac:dyDescent="0.15">
      <c r="A221" s="7"/>
    </row>
    <row r="222" spans="1:1" x14ac:dyDescent="0.15">
      <c r="A222" s="7"/>
    </row>
    <row r="223" spans="1:1" x14ac:dyDescent="0.15">
      <c r="A223" s="7"/>
    </row>
    <row r="224" spans="1:1" x14ac:dyDescent="0.15">
      <c r="A224" s="7"/>
    </row>
    <row r="225" spans="1:1" x14ac:dyDescent="0.15">
      <c r="A225" s="7"/>
    </row>
    <row r="226" spans="1:1" x14ac:dyDescent="0.15">
      <c r="A226" s="7"/>
    </row>
    <row r="227" spans="1:1" x14ac:dyDescent="0.15">
      <c r="A227" s="7"/>
    </row>
    <row r="228" spans="1:1" x14ac:dyDescent="0.15">
      <c r="A228" s="7"/>
    </row>
    <row r="229" spans="1:1" x14ac:dyDescent="0.15">
      <c r="A229" s="7"/>
    </row>
    <row r="230" spans="1:1" x14ac:dyDescent="0.15">
      <c r="A230" s="7"/>
    </row>
    <row r="231" spans="1:1" x14ac:dyDescent="0.15">
      <c r="A231" s="7"/>
    </row>
    <row r="232" spans="1:1" x14ac:dyDescent="0.15">
      <c r="A232" s="7"/>
    </row>
    <row r="233" spans="1:1" x14ac:dyDescent="0.15">
      <c r="A233" s="7"/>
    </row>
    <row r="234" spans="1:1" x14ac:dyDescent="0.15">
      <c r="A234" s="7"/>
    </row>
    <row r="235" spans="1:1" x14ac:dyDescent="0.15">
      <c r="A235" s="7"/>
    </row>
    <row r="236" spans="1:1" x14ac:dyDescent="0.15">
      <c r="A236" s="7"/>
    </row>
    <row r="237" spans="1:1" x14ac:dyDescent="0.15">
      <c r="A237" s="7"/>
    </row>
    <row r="238" spans="1:1" x14ac:dyDescent="0.15">
      <c r="A238" s="7"/>
    </row>
    <row r="239" spans="1:1" x14ac:dyDescent="0.15">
      <c r="A239" s="7"/>
    </row>
    <row r="240" spans="1:1" x14ac:dyDescent="0.15">
      <c r="A240" s="7"/>
    </row>
    <row r="241" spans="1:1" x14ac:dyDescent="0.15">
      <c r="A241" s="7"/>
    </row>
    <row r="242" spans="1:1" x14ac:dyDescent="0.15">
      <c r="A242" s="7"/>
    </row>
    <row r="243" spans="1:1" x14ac:dyDescent="0.15">
      <c r="A243" s="7"/>
    </row>
    <row r="244" spans="1:1" x14ac:dyDescent="0.15">
      <c r="A244" s="7"/>
    </row>
    <row r="245" spans="1:1" x14ac:dyDescent="0.15">
      <c r="A245" s="7"/>
    </row>
    <row r="246" spans="1:1" x14ac:dyDescent="0.15">
      <c r="A246" s="7"/>
    </row>
    <row r="247" spans="1:1" x14ac:dyDescent="0.15">
      <c r="A247" s="7"/>
    </row>
    <row r="248" spans="1:1" x14ac:dyDescent="0.15">
      <c r="A248" s="7"/>
    </row>
    <row r="249" spans="1:1" x14ac:dyDescent="0.15">
      <c r="A249" s="7"/>
    </row>
    <row r="250" spans="1:1" x14ac:dyDescent="0.15">
      <c r="A250" s="7"/>
    </row>
    <row r="251" spans="1:1" x14ac:dyDescent="0.15">
      <c r="A251" s="7"/>
    </row>
    <row r="252" spans="1:1" x14ac:dyDescent="0.15">
      <c r="A252" s="7"/>
    </row>
    <row r="253" spans="1:1" x14ac:dyDescent="0.15">
      <c r="A253" s="7"/>
    </row>
    <row r="254" spans="1:1" x14ac:dyDescent="0.15">
      <c r="A254" s="7"/>
    </row>
    <row r="255" spans="1:1" x14ac:dyDescent="0.15">
      <c r="A255" s="7"/>
    </row>
    <row r="256" spans="1:1" x14ac:dyDescent="0.15">
      <c r="A256" s="7"/>
    </row>
    <row r="257" spans="1:1" x14ac:dyDescent="0.15">
      <c r="A257" s="7"/>
    </row>
    <row r="258" spans="1:1" x14ac:dyDescent="0.15">
      <c r="A258" s="7"/>
    </row>
    <row r="259" spans="1:1" x14ac:dyDescent="0.15">
      <c r="A259" s="7"/>
    </row>
    <row r="260" spans="1:1" x14ac:dyDescent="0.15">
      <c r="A260" s="7"/>
    </row>
    <row r="261" spans="1:1" x14ac:dyDescent="0.15">
      <c r="A261" s="7"/>
    </row>
    <row r="262" spans="1:1" x14ac:dyDescent="0.15">
      <c r="A262" s="7"/>
    </row>
    <row r="263" spans="1:1" x14ac:dyDescent="0.15">
      <c r="A263" s="7"/>
    </row>
    <row r="264" spans="1:1" x14ac:dyDescent="0.15">
      <c r="A264" s="7"/>
    </row>
    <row r="265" spans="1:1" x14ac:dyDescent="0.15">
      <c r="A265" s="7"/>
    </row>
    <row r="266" spans="1:1" x14ac:dyDescent="0.15">
      <c r="A266" s="7"/>
    </row>
    <row r="267" spans="1:1" x14ac:dyDescent="0.15">
      <c r="A267" s="7"/>
    </row>
    <row r="268" spans="1:1" x14ac:dyDescent="0.15">
      <c r="A268" s="7"/>
    </row>
    <row r="269" spans="1:1" x14ac:dyDescent="0.15">
      <c r="A269" s="7"/>
    </row>
    <row r="270" spans="1:1" x14ac:dyDescent="0.15">
      <c r="A270" s="7"/>
    </row>
    <row r="271" spans="1:1" x14ac:dyDescent="0.15">
      <c r="A271" s="7"/>
    </row>
    <row r="272" spans="1:1" x14ac:dyDescent="0.15">
      <c r="A272" s="7"/>
    </row>
    <row r="273" spans="1:1" x14ac:dyDescent="0.15">
      <c r="A273" s="7"/>
    </row>
    <row r="274" spans="1:1" x14ac:dyDescent="0.15">
      <c r="A274" s="7"/>
    </row>
    <row r="275" spans="1:1" x14ac:dyDescent="0.15">
      <c r="A275" s="7"/>
    </row>
    <row r="276" spans="1:1" x14ac:dyDescent="0.15">
      <c r="A276" s="7"/>
    </row>
    <row r="277" spans="1:1" x14ac:dyDescent="0.15">
      <c r="A277" s="7"/>
    </row>
    <row r="278" spans="1:1" x14ac:dyDescent="0.15">
      <c r="A278" s="7"/>
    </row>
    <row r="279" spans="1:1" x14ac:dyDescent="0.15">
      <c r="A279" s="7"/>
    </row>
    <row r="280" spans="1:1" x14ac:dyDescent="0.15">
      <c r="A280" s="7"/>
    </row>
    <row r="281" spans="1:1" x14ac:dyDescent="0.15">
      <c r="A281" s="7"/>
    </row>
    <row r="282" spans="1:1" x14ac:dyDescent="0.15">
      <c r="A282" s="7"/>
    </row>
    <row r="283" spans="1:1" x14ac:dyDescent="0.15">
      <c r="A283" s="7"/>
    </row>
    <row r="284" spans="1:1" x14ac:dyDescent="0.15">
      <c r="A284" s="7"/>
    </row>
    <row r="285" spans="1:1" x14ac:dyDescent="0.15">
      <c r="A285" s="7"/>
    </row>
    <row r="286" spans="1:1" x14ac:dyDescent="0.15">
      <c r="A286" s="7"/>
    </row>
    <row r="287" spans="1:1" x14ac:dyDescent="0.15">
      <c r="A287" s="7"/>
    </row>
    <row r="288" spans="1:1" x14ac:dyDescent="0.15">
      <c r="A288" s="7"/>
    </row>
    <row r="289" spans="1:1" x14ac:dyDescent="0.15">
      <c r="A289" s="7"/>
    </row>
  </sheetData>
  <mergeCells count="417">
    <mergeCell ref="F80:G80"/>
    <mergeCell ref="F81:G81"/>
    <mergeCell ref="F82:G82"/>
    <mergeCell ref="F83:G83"/>
    <mergeCell ref="B76:D76"/>
    <mergeCell ref="F76:G76"/>
    <mergeCell ref="B77:D77"/>
    <mergeCell ref="F77:G77"/>
    <mergeCell ref="B78:D78"/>
    <mergeCell ref="F78:G78"/>
    <mergeCell ref="A73:D73"/>
    <mergeCell ref="F73:G73"/>
    <mergeCell ref="B74:D74"/>
    <mergeCell ref="F74:G74"/>
    <mergeCell ref="B75:D75"/>
    <mergeCell ref="F75:G75"/>
    <mergeCell ref="N68:N69"/>
    <mergeCell ref="A70:B72"/>
    <mergeCell ref="C70:C72"/>
    <mergeCell ref="D70:D72"/>
    <mergeCell ref="F70:F72"/>
    <mergeCell ref="B68:B69"/>
    <mergeCell ref="A68:A69"/>
    <mergeCell ref="C68:C69"/>
    <mergeCell ref="D68:D69"/>
    <mergeCell ref="F68:F69"/>
    <mergeCell ref="G68:G69"/>
    <mergeCell ref="E70:E72"/>
    <mergeCell ref="G64:G65"/>
    <mergeCell ref="N64:N65"/>
    <mergeCell ref="A66:A67"/>
    <mergeCell ref="B66:B67"/>
    <mergeCell ref="C66:C67"/>
    <mergeCell ref="D66:D67"/>
    <mergeCell ref="F66:F67"/>
    <mergeCell ref="G66:G67"/>
    <mergeCell ref="N66:N67"/>
    <mergeCell ref="A64:A65"/>
    <mergeCell ref="B64:B65"/>
    <mergeCell ref="C64:C65"/>
    <mergeCell ref="D64:D65"/>
    <mergeCell ref="F64:F65"/>
    <mergeCell ref="G60:G61"/>
    <mergeCell ref="N60:N61"/>
    <mergeCell ref="A62:A63"/>
    <mergeCell ref="B62:B63"/>
    <mergeCell ref="C62:C63"/>
    <mergeCell ref="D62:D63"/>
    <mergeCell ref="F62:F63"/>
    <mergeCell ref="G62:G63"/>
    <mergeCell ref="N62:N63"/>
    <mergeCell ref="A60:A61"/>
    <mergeCell ref="B60:B61"/>
    <mergeCell ref="C60:C61"/>
    <mergeCell ref="D60:D61"/>
    <mergeCell ref="F60:F61"/>
    <mergeCell ref="G56:G57"/>
    <mergeCell ref="N56:N57"/>
    <mergeCell ref="A58:A59"/>
    <mergeCell ref="B58:B59"/>
    <mergeCell ref="C58:C59"/>
    <mergeCell ref="D58:D59"/>
    <mergeCell ref="F58:F59"/>
    <mergeCell ref="G58:G59"/>
    <mergeCell ref="N58:N59"/>
    <mergeCell ref="A56:A57"/>
    <mergeCell ref="B56:B57"/>
    <mergeCell ref="C56:C57"/>
    <mergeCell ref="D56:D57"/>
    <mergeCell ref="F56:F57"/>
    <mergeCell ref="N51:N52"/>
    <mergeCell ref="A53:B55"/>
    <mergeCell ref="C53:C55"/>
    <mergeCell ref="D53:D55"/>
    <mergeCell ref="F53:F55"/>
    <mergeCell ref="B51:B52"/>
    <mergeCell ref="A51:A52"/>
    <mergeCell ref="C51:C52"/>
    <mergeCell ref="D51:D52"/>
    <mergeCell ref="F51:F52"/>
    <mergeCell ref="G51:G52"/>
    <mergeCell ref="E53:E55"/>
    <mergeCell ref="G47:G48"/>
    <mergeCell ref="N47:N48"/>
    <mergeCell ref="A49:A50"/>
    <mergeCell ref="B49:B50"/>
    <mergeCell ref="C49:C50"/>
    <mergeCell ref="D49:D50"/>
    <mergeCell ref="F49:F50"/>
    <mergeCell ref="G49:G50"/>
    <mergeCell ref="N49:N50"/>
    <mergeCell ref="A47:A48"/>
    <mergeCell ref="B47:B48"/>
    <mergeCell ref="C47:C48"/>
    <mergeCell ref="D47:D48"/>
    <mergeCell ref="F47:F48"/>
    <mergeCell ref="G43:G44"/>
    <mergeCell ref="N43:N44"/>
    <mergeCell ref="A45:A46"/>
    <mergeCell ref="B45:B46"/>
    <mergeCell ref="C45:C46"/>
    <mergeCell ref="D45:D46"/>
    <mergeCell ref="F45:F46"/>
    <mergeCell ref="G45:G46"/>
    <mergeCell ref="N45:N46"/>
    <mergeCell ref="A43:A44"/>
    <mergeCell ref="B43:B44"/>
    <mergeCell ref="C43:C44"/>
    <mergeCell ref="D43:D44"/>
    <mergeCell ref="F43:F44"/>
    <mergeCell ref="G39:G40"/>
    <mergeCell ref="N39:N40"/>
    <mergeCell ref="A41:A42"/>
    <mergeCell ref="B41:B42"/>
    <mergeCell ref="C41:C42"/>
    <mergeCell ref="D41:D42"/>
    <mergeCell ref="F41:F42"/>
    <mergeCell ref="G41:G42"/>
    <mergeCell ref="N41:N42"/>
    <mergeCell ref="A39:A40"/>
    <mergeCell ref="B39:B40"/>
    <mergeCell ref="C39:C40"/>
    <mergeCell ref="D39:D40"/>
    <mergeCell ref="F39:F40"/>
    <mergeCell ref="N34:N35"/>
    <mergeCell ref="A36:B38"/>
    <mergeCell ref="C36:C38"/>
    <mergeCell ref="D36:D38"/>
    <mergeCell ref="F36:F38"/>
    <mergeCell ref="B34:B35"/>
    <mergeCell ref="A34:A35"/>
    <mergeCell ref="C34:C35"/>
    <mergeCell ref="D34:D35"/>
    <mergeCell ref="F34:F35"/>
    <mergeCell ref="G34:G35"/>
    <mergeCell ref="E36:E38"/>
    <mergeCell ref="G30:G31"/>
    <mergeCell ref="N30:N31"/>
    <mergeCell ref="A32:A33"/>
    <mergeCell ref="B32:B33"/>
    <mergeCell ref="C32:C33"/>
    <mergeCell ref="D32:D33"/>
    <mergeCell ref="F32:F33"/>
    <mergeCell ref="G32:G33"/>
    <mergeCell ref="N32:N33"/>
    <mergeCell ref="A30:A31"/>
    <mergeCell ref="B30:B31"/>
    <mergeCell ref="C30:C31"/>
    <mergeCell ref="D30:D31"/>
    <mergeCell ref="F30:F31"/>
    <mergeCell ref="G26:G27"/>
    <mergeCell ref="N26:N27"/>
    <mergeCell ref="A28:A29"/>
    <mergeCell ref="B28:B29"/>
    <mergeCell ref="C28:C29"/>
    <mergeCell ref="D28:D29"/>
    <mergeCell ref="F28:F29"/>
    <mergeCell ref="G28:G29"/>
    <mergeCell ref="N28:N29"/>
    <mergeCell ref="A26:A27"/>
    <mergeCell ref="B26:B27"/>
    <mergeCell ref="C26:C27"/>
    <mergeCell ref="D26:D27"/>
    <mergeCell ref="F26:F27"/>
    <mergeCell ref="G22:G23"/>
    <mergeCell ref="N22:N23"/>
    <mergeCell ref="A24:A25"/>
    <mergeCell ref="B24:B25"/>
    <mergeCell ref="C24:C25"/>
    <mergeCell ref="D24:D25"/>
    <mergeCell ref="F24:F25"/>
    <mergeCell ref="G24:G25"/>
    <mergeCell ref="N24:N25"/>
    <mergeCell ref="A22:A23"/>
    <mergeCell ref="B22:B23"/>
    <mergeCell ref="C22:C23"/>
    <mergeCell ref="D22:D23"/>
    <mergeCell ref="F22:F23"/>
    <mergeCell ref="N17:N18"/>
    <mergeCell ref="A19:B21"/>
    <mergeCell ref="C19:C21"/>
    <mergeCell ref="D19:D21"/>
    <mergeCell ref="F19:F21"/>
    <mergeCell ref="B17:B18"/>
    <mergeCell ref="A17:A18"/>
    <mergeCell ref="C17:C18"/>
    <mergeCell ref="D17:D18"/>
    <mergeCell ref="F17:F18"/>
    <mergeCell ref="G17:G18"/>
    <mergeCell ref="E19:E21"/>
    <mergeCell ref="G13:G14"/>
    <mergeCell ref="N13:N14"/>
    <mergeCell ref="A15:A16"/>
    <mergeCell ref="B15:B16"/>
    <mergeCell ref="C15:C16"/>
    <mergeCell ref="D15:D16"/>
    <mergeCell ref="F15:F16"/>
    <mergeCell ref="G15:G16"/>
    <mergeCell ref="N15:N16"/>
    <mergeCell ref="A13:A14"/>
    <mergeCell ref="B13:B14"/>
    <mergeCell ref="C13:C14"/>
    <mergeCell ref="D13:D14"/>
    <mergeCell ref="F13:F14"/>
    <mergeCell ref="N9:N10"/>
    <mergeCell ref="A9:A10"/>
    <mergeCell ref="C9:C10"/>
    <mergeCell ref="D9:D10"/>
    <mergeCell ref="F9:F10"/>
    <mergeCell ref="G9:G10"/>
    <mergeCell ref="B9:B10"/>
    <mergeCell ref="A11:A12"/>
    <mergeCell ref="B11:B12"/>
    <mergeCell ref="C11:C12"/>
    <mergeCell ref="D11:D12"/>
    <mergeCell ref="F11:F12"/>
    <mergeCell ref="G11:G12"/>
    <mergeCell ref="N11:N12"/>
    <mergeCell ref="G5:G6"/>
    <mergeCell ref="N5:N6"/>
    <mergeCell ref="A7:A8"/>
    <mergeCell ref="B7:B8"/>
    <mergeCell ref="C7:C8"/>
    <mergeCell ref="D7:D8"/>
    <mergeCell ref="F7:F8"/>
    <mergeCell ref="G7:G8"/>
    <mergeCell ref="N7:N8"/>
    <mergeCell ref="A5:A6"/>
    <mergeCell ref="B5:B6"/>
    <mergeCell ref="C5:C6"/>
    <mergeCell ref="D5:D6"/>
    <mergeCell ref="F5:F6"/>
    <mergeCell ref="H2:M2"/>
    <mergeCell ref="N2:N4"/>
    <mergeCell ref="H3:M3"/>
    <mergeCell ref="A1:G1"/>
    <mergeCell ref="A2:A4"/>
    <mergeCell ref="B2:B4"/>
    <mergeCell ref="C2:C4"/>
    <mergeCell ref="F2:F4"/>
    <mergeCell ref="G2:G4"/>
    <mergeCell ref="D2:E3"/>
    <mergeCell ref="O2:T2"/>
    <mergeCell ref="O3:O4"/>
    <mergeCell ref="P3:P4"/>
    <mergeCell ref="Q3:Q4"/>
    <mergeCell ref="R3:R4"/>
    <mergeCell ref="S3:S4"/>
    <mergeCell ref="T3:T4"/>
    <mergeCell ref="O9:O10"/>
    <mergeCell ref="P9:P10"/>
    <mergeCell ref="Q9:Q10"/>
    <mergeCell ref="R9:R10"/>
    <mergeCell ref="S9:S10"/>
    <mergeCell ref="T9:T10"/>
    <mergeCell ref="O7:O8"/>
    <mergeCell ref="P7:P8"/>
    <mergeCell ref="Q7:Q8"/>
    <mergeCell ref="R7:R8"/>
    <mergeCell ref="S7:S8"/>
    <mergeCell ref="T7:T8"/>
    <mergeCell ref="O5:O6"/>
    <mergeCell ref="P5:P6"/>
    <mergeCell ref="Q5:Q6"/>
    <mergeCell ref="R5:R6"/>
    <mergeCell ref="S5:S6"/>
    <mergeCell ref="O11:O12"/>
    <mergeCell ref="P11:P12"/>
    <mergeCell ref="Q11:Q12"/>
    <mergeCell ref="R11:R12"/>
    <mergeCell ref="S11:S12"/>
    <mergeCell ref="T11:T12"/>
    <mergeCell ref="O13:O14"/>
    <mergeCell ref="P13:P14"/>
    <mergeCell ref="Q13:Q14"/>
    <mergeCell ref="R13:R14"/>
    <mergeCell ref="S13:S14"/>
    <mergeCell ref="T13:T14"/>
    <mergeCell ref="O15:O16"/>
    <mergeCell ref="P15:P16"/>
    <mergeCell ref="Q15:Q16"/>
    <mergeCell ref="R15:R16"/>
    <mergeCell ref="S15:S16"/>
    <mergeCell ref="T15:T16"/>
    <mergeCell ref="O17:O18"/>
    <mergeCell ref="P17:P18"/>
    <mergeCell ref="Q17:Q18"/>
    <mergeCell ref="R17:R18"/>
    <mergeCell ref="S17:S18"/>
    <mergeCell ref="T17:T18"/>
    <mergeCell ref="O22:O23"/>
    <mergeCell ref="P22:P23"/>
    <mergeCell ref="Q22:Q23"/>
    <mergeCell ref="R22:R23"/>
    <mergeCell ref="S22:S23"/>
    <mergeCell ref="T22:T23"/>
    <mergeCell ref="O24:O25"/>
    <mergeCell ref="P24:P25"/>
    <mergeCell ref="Q24:Q25"/>
    <mergeCell ref="R24:R25"/>
    <mergeCell ref="S24:S25"/>
    <mergeCell ref="T24:T25"/>
    <mergeCell ref="O26:O27"/>
    <mergeCell ref="P26:P27"/>
    <mergeCell ref="Q26:Q27"/>
    <mergeCell ref="R26:R27"/>
    <mergeCell ref="S26:S27"/>
    <mergeCell ref="T26:T27"/>
    <mergeCell ref="O28:O29"/>
    <mergeCell ref="P28:P29"/>
    <mergeCell ref="Q28:Q29"/>
    <mergeCell ref="R28:R29"/>
    <mergeCell ref="S28:S29"/>
    <mergeCell ref="T28:T29"/>
    <mergeCell ref="O30:O31"/>
    <mergeCell ref="P30:P31"/>
    <mergeCell ref="Q30:Q31"/>
    <mergeCell ref="R30:R31"/>
    <mergeCell ref="S30:S31"/>
    <mergeCell ref="T30:T31"/>
    <mergeCell ref="O32:O33"/>
    <mergeCell ref="P32:P33"/>
    <mergeCell ref="Q32:Q33"/>
    <mergeCell ref="R32:R33"/>
    <mergeCell ref="S32:S33"/>
    <mergeCell ref="T32:T33"/>
    <mergeCell ref="O34:O35"/>
    <mergeCell ref="P34:P35"/>
    <mergeCell ref="Q34:Q35"/>
    <mergeCell ref="R34:R35"/>
    <mergeCell ref="S34:S35"/>
    <mergeCell ref="T34:T35"/>
    <mergeCell ref="O39:O40"/>
    <mergeCell ref="P39:P40"/>
    <mergeCell ref="Q39:Q40"/>
    <mergeCell ref="R39:R40"/>
    <mergeCell ref="S39:S40"/>
    <mergeCell ref="T39:T40"/>
    <mergeCell ref="O41:O42"/>
    <mergeCell ref="P41:P42"/>
    <mergeCell ref="Q41:Q42"/>
    <mergeCell ref="R41:R42"/>
    <mergeCell ref="S41:S42"/>
    <mergeCell ref="T41:T42"/>
    <mergeCell ref="O43:O44"/>
    <mergeCell ref="P43:P44"/>
    <mergeCell ref="Q43:Q44"/>
    <mergeCell ref="R43:R44"/>
    <mergeCell ref="S43:S44"/>
    <mergeCell ref="T43:T44"/>
    <mergeCell ref="O45:O46"/>
    <mergeCell ref="P45:P46"/>
    <mergeCell ref="Q45:Q46"/>
    <mergeCell ref="R45:R46"/>
    <mergeCell ref="S45:S46"/>
    <mergeCell ref="T45:T46"/>
    <mergeCell ref="O47:O48"/>
    <mergeCell ref="P47:P48"/>
    <mergeCell ref="Q47:Q48"/>
    <mergeCell ref="R47:R48"/>
    <mergeCell ref="S47:S48"/>
    <mergeCell ref="T47:T48"/>
    <mergeCell ref="O49:O50"/>
    <mergeCell ref="P49:P50"/>
    <mergeCell ref="Q49:Q50"/>
    <mergeCell ref="R49:R50"/>
    <mergeCell ref="S49:S50"/>
    <mergeCell ref="T49:T50"/>
    <mergeCell ref="O51:O52"/>
    <mergeCell ref="P51:P52"/>
    <mergeCell ref="Q51:Q52"/>
    <mergeCell ref="R51:R52"/>
    <mergeCell ref="S51:S52"/>
    <mergeCell ref="T51:T52"/>
    <mergeCell ref="T60:T61"/>
    <mergeCell ref="O62:O63"/>
    <mergeCell ref="P62:P63"/>
    <mergeCell ref="Q62:Q63"/>
    <mergeCell ref="R62:R63"/>
    <mergeCell ref="S62:S63"/>
    <mergeCell ref="T62:T63"/>
    <mergeCell ref="O56:O57"/>
    <mergeCell ref="P56:P57"/>
    <mergeCell ref="Q56:Q57"/>
    <mergeCell ref="R56:R57"/>
    <mergeCell ref="S56:S57"/>
    <mergeCell ref="T56:T57"/>
    <mergeCell ref="O58:O59"/>
    <mergeCell ref="P58:P59"/>
    <mergeCell ref="Q58:Q59"/>
    <mergeCell ref="R58:R59"/>
    <mergeCell ref="S58:S59"/>
    <mergeCell ref="T58:T59"/>
    <mergeCell ref="T5:T6"/>
    <mergeCell ref="O68:O69"/>
    <mergeCell ref="P68:P69"/>
    <mergeCell ref="Q68:Q69"/>
    <mergeCell ref="R68:R69"/>
    <mergeCell ref="S68:S69"/>
    <mergeCell ref="T68:T69"/>
    <mergeCell ref="O64:O65"/>
    <mergeCell ref="P64:P65"/>
    <mergeCell ref="Q64:Q65"/>
    <mergeCell ref="R64:R65"/>
    <mergeCell ref="S64:S65"/>
    <mergeCell ref="T64:T65"/>
    <mergeCell ref="O66:O67"/>
    <mergeCell ref="P66:P67"/>
    <mergeCell ref="Q66:Q67"/>
    <mergeCell ref="R66:R67"/>
    <mergeCell ref="S66:S67"/>
    <mergeCell ref="T66:T67"/>
    <mergeCell ref="O60:O61"/>
    <mergeCell ref="P60:P61"/>
    <mergeCell ref="Q60:Q61"/>
    <mergeCell ref="R60:R61"/>
    <mergeCell ref="S60:S61"/>
  </mergeCells>
  <phoneticPr fontId="7"/>
  <pageMargins left="0.7" right="0.7" top="0.75" bottom="0.75" header="0.3" footer="0.3"/>
  <pageSetup paperSize="8"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6"/>
  <sheetViews>
    <sheetView topLeftCell="A28" zoomScale="70" zoomScaleNormal="70" workbookViewId="0">
      <selection activeCell="D81" sqref="D81:D82"/>
    </sheetView>
  </sheetViews>
  <sheetFormatPr defaultRowHeight="14.25" x14ac:dyDescent="0.15"/>
  <cols>
    <col min="1" max="1" width="5.75" style="6" bestFit="1" customWidth="1"/>
    <col min="2" max="2" width="4.25" style="35" bestFit="1" customWidth="1"/>
    <col min="3" max="3" width="7.125" style="35" bestFit="1" customWidth="1"/>
    <col min="4" max="4" width="60.375" style="279" customWidth="1"/>
    <col min="5" max="5" width="20" style="279" bestFit="1" customWidth="1"/>
    <col min="6" max="6" width="7.625" style="279" bestFit="1" customWidth="1"/>
    <col min="7" max="7" width="18" style="279" customWidth="1"/>
    <col min="8" max="8" width="8.5" style="279" customWidth="1"/>
    <col min="9" max="13" width="8.625" style="279" bestFit="1" customWidth="1"/>
    <col min="14" max="14" width="26.125" style="280" customWidth="1"/>
    <col min="15" max="18" width="6.875" style="84" bestFit="1" customWidth="1"/>
    <col min="19" max="19" width="8" style="84" customWidth="1"/>
    <col min="20" max="20" width="6.875" style="84" bestFit="1" customWidth="1"/>
    <col min="22" max="27" width="3" bestFit="1" customWidth="1"/>
  </cols>
  <sheetData>
    <row r="1" spans="1:27" ht="15" thickBot="1" x14ac:dyDescent="0.2">
      <c r="A1" s="619" t="s">
        <v>78</v>
      </c>
      <c r="B1" s="619"/>
      <c r="C1" s="619"/>
      <c r="D1" s="619"/>
      <c r="E1" s="619"/>
      <c r="F1" s="619"/>
      <c r="G1" s="619"/>
      <c r="H1" s="265"/>
      <c r="I1" s="265"/>
      <c r="J1" s="265"/>
      <c r="K1" s="265"/>
      <c r="L1" s="265"/>
      <c r="M1" s="265"/>
      <c r="N1" s="266"/>
    </row>
    <row r="2" spans="1:27" ht="15" thickBot="1" x14ac:dyDescent="0.2">
      <c r="A2" s="620" t="s">
        <v>0</v>
      </c>
      <c r="B2" s="623" t="s">
        <v>1</v>
      </c>
      <c r="C2" s="626" t="s">
        <v>37</v>
      </c>
      <c r="D2" s="759" t="s">
        <v>2</v>
      </c>
      <c r="E2" s="760"/>
      <c r="F2" s="763" t="s">
        <v>3</v>
      </c>
      <c r="G2" s="765" t="s">
        <v>4</v>
      </c>
      <c r="H2" s="768" t="s">
        <v>5</v>
      </c>
      <c r="I2" s="769"/>
      <c r="J2" s="769"/>
      <c r="K2" s="769"/>
      <c r="L2" s="769"/>
      <c r="M2" s="770"/>
      <c r="N2" s="771" t="s">
        <v>6</v>
      </c>
      <c r="O2" s="565" t="s">
        <v>68</v>
      </c>
      <c r="P2" s="566"/>
      <c r="Q2" s="566"/>
      <c r="R2" s="566"/>
      <c r="S2" s="566"/>
      <c r="T2" s="567"/>
    </row>
    <row r="3" spans="1:27" ht="13.5" x14ac:dyDescent="0.15">
      <c r="A3" s="621"/>
      <c r="B3" s="624"/>
      <c r="C3" s="624"/>
      <c r="D3" s="761"/>
      <c r="E3" s="762"/>
      <c r="F3" s="761"/>
      <c r="G3" s="766"/>
      <c r="H3" s="774" t="s">
        <v>7</v>
      </c>
      <c r="I3" s="775"/>
      <c r="J3" s="775"/>
      <c r="K3" s="775"/>
      <c r="L3" s="775"/>
      <c r="M3" s="776"/>
      <c r="N3" s="772"/>
      <c r="O3" s="568" t="s">
        <v>69</v>
      </c>
      <c r="P3" s="570" t="s">
        <v>70</v>
      </c>
      <c r="Q3" s="570" t="s">
        <v>71</v>
      </c>
      <c r="R3" s="570" t="s">
        <v>72</v>
      </c>
      <c r="S3" s="570" t="s">
        <v>73</v>
      </c>
      <c r="T3" s="572" t="s">
        <v>74</v>
      </c>
    </row>
    <row r="4" spans="1:27" thickBot="1" x14ac:dyDescent="0.2">
      <c r="A4" s="622"/>
      <c r="B4" s="625"/>
      <c r="C4" s="625"/>
      <c r="D4" s="267" t="s">
        <v>8</v>
      </c>
      <c r="E4" s="268" t="s">
        <v>9</v>
      </c>
      <c r="F4" s="764"/>
      <c r="G4" s="767"/>
      <c r="H4" s="269" t="s">
        <v>10</v>
      </c>
      <c r="I4" s="270" t="s">
        <v>11</v>
      </c>
      <c r="J4" s="270" t="s">
        <v>12</v>
      </c>
      <c r="K4" s="270" t="s">
        <v>13</v>
      </c>
      <c r="L4" s="270" t="s">
        <v>14</v>
      </c>
      <c r="M4" s="270" t="s">
        <v>15</v>
      </c>
      <c r="N4" s="773"/>
      <c r="O4" s="569"/>
      <c r="P4" s="571"/>
      <c r="Q4" s="571"/>
      <c r="R4" s="571"/>
      <c r="S4" s="571"/>
      <c r="T4" s="573"/>
    </row>
    <row r="5" spans="1:27" ht="23.1" customHeight="1" x14ac:dyDescent="0.15">
      <c r="A5" s="683">
        <v>1</v>
      </c>
      <c r="B5" s="639" t="s">
        <v>18</v>
      </c>
      <c r="C5" s="668">
        <f>年間行事!J4</f>
        <v>0</v>
      </c>
      <c r="D5" s="755" t="str">
        <f>年間行事!I4</f>
        <v>振替休日　
外壁工事始め(駐車場使用不可)(10月末日終了予定)</v>
      </c>
      <c r="E5" s="756"/>
      <c r="F5" s="757"/>
      <c r="G5" s="758"/>
      <c r="H5" s="129"/>
      <c r="I5" s="129"/>
      <c r="J5" s="129"/>
      <c r="K5" s="129"/>
      <c r="L5" s="129"/>
      <c r="M5" s="129"/>
      <c r="N5" s="755"/>
      <c r="O5" s="608"/>
      <c r="P5" s="609"/>
      <c r="Q5" s="609"/>
      <c r="R5" s="609"/>
      <c r="S5" s="609"/>
      <c r="T5" s="598"/>
      <c r="V5">
        <v>5</v>
      </c>
      <c r="W5">
        <v>5</v>
      </c>
      <c r="X5">
        <v>5</v>
      </c>
      <c r="Y5">
        <v>6</v>
      </c>
      <c r="Z5">
        <v>6</v>
      </c>
      <c r="AA5">
        <v>6</v>
      </c>
    </row>
    <row r="6" spans="1:27" ht="23.1" customHeight="1" x14ac:dyDescent="0.15">
      <c r="A6" s="637"/>
      <c r="B6" s="667"/>
      <c r="C6" s="641"/>
      <c r="D6" s="419"/>
      <c r="E6" s="749"/>
      <c r="F6" s="750"/>
      <c r="G6" s="432"/>
      <c r="H6" s="130"/>
      <c r="I6" s="130"/>
      <c r="J6" s="130"/>
      <c r="K6" s="130"/>
      <c r="L6" s="130"/>
      <c r="M6" s="130"/>
      <c r="N6" s="419"/>
      <c r="O6" s="606"/>
      <c r="P6" s="607"/>
      <c r="Q6" s="607"/>
      <c r="R6" s="607"/>
      <c r="S6" s="607"/>
      <c r="T6" s="599"/>
    </row>
    <row r="7" spans="1:27" ht="23.1" customHeight="1" x14ac:dyDescent="0.15">
      <c r="A7" s="693">
        <v>2</v>
      </c>
      <c r="B7" s="656" t="s">
        <v>20</v>
      </c>
      <c r="C7" s="689">
        <f>年間行事!J6</f>
        <v>0</v>
      </c>
      <c r="D7" s="428" t="str">
        <f>年間行事!I6</f>
        <v>安全指導点検　</v>
      </c>
      <c r="E7" s="751"/>
      <c r="F7" s="424"/>
      <c r="G7" s="422"/>
      <c r="H7" s="103"/>
      <c r="I7" s="103"/>
      <c r="J7" s="103"/>
      <c r="K7" s="103"/>
      <c r="L7" s="103"/>
      <c r="M7" s="103"/>
      <c r="N7" s="420"/>
      <c r="O7" s="726">
        <f>V7-H7-H8</f>
        <v>0</v>
      </c>
      <c r="P7" s="728">
        <f t="shared" ref="P7:T7" si="0">W7-I7-I8</f>
        <v>0</v>
      </c>
      <c r="Q7" s="728">
        <f t="shared" si="0"/>
        <v>0</v>
      </c>
      <c r="R7" s="728">
        <f t="shared" si="0"/>
        <v>0</v>
      </c>
      <c r="S7" s="728">
        <f t="shared" si="0"/>
        <v>0</v>
      </c>
      <c r="T7" s="730">
        <f t="shared" si="0"/>
        <v>0</v>
      </c>
      <c r="V7">
        <v>5</v>
      </c>
      <c r="W7">
        <v>5</v>
      </c>
      <c r="X7">
        <v>6</v>
      </c>
      <c r="Y7">
        <v>6</v>
      </c>
      <c r="Z7">
        <v>6</v>
      </c>
      <c r="AA7">
        <v>6</v>
      </c>
    </row>
    <row r="8" spans="1:27" ht="23.1" customHeight="1" x14ac:dyDescent="0.15">
      <c r="A8" s="654"/>
      <c r="B8" s="688"/>
      <c r="C8" s="658"/>
      <c r="D8" s="421"/>
      <c r="E8" s="752"/>
      <c r="F8" s="753"/>
      <c r="G8" s="423"/>
      <c r="H8" s="102">
        <v>5</v>
      </c>
      <c r="I8" s="102">
        <v>5</v>
      </c>
      <c r="J8" s="102">
        <v>6</v>
      </c>
      <c r="K8" s="102">
        <v>6</v>
      </c>
      <c r="L8" s="102">
        <v>6</v>
      </c>
      <c r="M8" s="102">
        <v>6</v>
      </c>
      <c r="N8" s="421"/>
      <c r="O8" s="727"/>
      <c r="P8" s="729"/>
      <c r="Q8" s="729"/>
      <c r="R8" s="729"/>
      <c r="S8" s="729"/>
      <c r="T8" s="731"/>
    </row>
    <row r="9" spans="1:27" ht="23.1" customHeight="1" x14ac:dyDescent="0.15">
      <c r="A9" s="653">
        <v>3</v>
      </c>
      <c r="B9" s="655" t="s">
        <v>64</v>
      </c>
      <c r="C9" s="689">
        <f>年間行事!J8</f>
        <v>0</v>
      </c>
      <c r="D9" s="428">
        <f>年間行事!I8</f>
        <v>0</v>
      </c>
      <c r="E9" s="751"/>
      <c r="F9" s="424"/>
      <c r="G9" s="422"/>
      <c r="H9" s="103">
        <v>1</v>
      </c>
      <c r="I9" s="103">
        <v>1</v>
      </c>
      <c r="J9" s="103">
        <v>1</v>
      </c>
      <c r="K9" s="103">
        <v>1</v>
      </c>
      <c r="L9" s="103">
        <v>1</v>
      </c>
      <c r="M9" s="103">
        <v>1</v>
      </c>
      <c r="N9" s="420"/>
      <c r="O9" s="726">
        <f t="shared" ref="O9" si="1">V9-H9-H10</f>
        <v>0</v>
      </c>
      <c r="P9" s="728">
        <f t="shared" ref="P9" si="2">W9-I9-I10</f>
        <v>0</v>
      </c>
      <c r="Q9" s="728">
        <f t="shared" ref="Q9" si="3">X9-J9-J10</f>
        <v>0</v>
      </c>
      <c r="R9" s="728">
        <f t="shared" ref="R9" si="4">Y9-K9-K10</f>
        <v>0</v>
      </c>
      <c r="S9" s="728">
        <f t="shared" ref="S9" si="5">Z9-L9-L10</f>
        <v>0</v>
      </c>
      <c r="T9" s="730">
        <f t="shared" ref="T9" si="6">AA9-M9-M10</f>
        <v>0</v>
      </c>
      <c r="V9">
        <v>4</v>
      </c>
      <c r="W9">
        <v>4</v>
      </c>
      <c r="X9">
        <v>5</v>
      </c>
      <c r="Y9">
        <v>5</v>
      </c>
      <c r="Z9">
        <v>5</v>
      </c>
      <c r="AA9">
        <v>5</v>
      </c>
    </row>
    <row r="10" spans="1:27" ht="23.1" customHeight="1" x14ac:dyDescent="0.15">
      <c r="A10" s="654"/>
      <c r="B10" s="656"/>
      <c r="C10" s="658"/>
      <c r="D10" s="421"/>
      <c r="E10" s="752"/>
      <c r="F10" s="753"/>
      <c r="G10" s="423"/>
      <c r="H10" s="102">
        <v>3</v>
      </c>
      <c r="I10" s="102">
        <v>3</v>
      </c>
      <c r="J10" s="102">
        <v>4</v>
      </c>
      <c r="K10" s="102">
        <v>4</v>
      </c>
      <c r="L10" s="102">
        <v>4</v>
      </c>
      <c r="M10" s="102">
        <v>4</v>
      </c>
      <c r="N10" s="421"/>
      <c r="O10" s="727"/>
      <c r="P10" s="729"/>
      <c r="Q10" s="729"/>
      <c r="R10" s="729"/>
      <c r="S10" s="729"/>
      <c r="T10" s="731"/>
    </row>
    <row r="11" spans="1:27" ht="23.1" customHeight="1" x14ac:dyDescent="0.15">
      <c r="A11" s="653">
        <v>4</v>
      </c>
      <c r="B11" s="655" t="s">
        <v>63</v>
      </c>
      <c r="C11" s="689" t="str">
        <f>年間行事!J10</f>
        <v>体</v>
      </c>
      <c r="D11" s="428" t="str">
        <f>年間行事!I10</f>
        <v xml:space="preserve">体力テスト説明用体育朝会 </v>
      </c>
      <c r="E11" s="751"/>
      <c r="F11" s="424"/>
      <c r="G11" s="422"/>
      <c r="H11" s="103"/>
      <c r="I11" s="103"/>
      <c r="J11" s="103"/>
      <c r="K11" s="103"/>
      <c r="L11" s="103"/>
      <c r="M11" s="103"/>
      <c r="N11" s="420"/>
      <c r="O11" s="726">
        <f t="shared" ref="O11" si="7">V11-H11-H12</f>
        <v>0</v>
      </c>
      <c r="P11" s="728">
        <f t="shared" ref="P11" si="8">W11-I11-I12</f>
        <v>0</v>
      </c>
      <c r="Q11" s="728">
        <f t="shared" ref="Q11" si="9">X11-J11-J12</f>
        <v>0</v>
      </c>
      <c r="R11" s="728">
        <f t="shared" ref="R11" si="10">Y11-K11-K12</f>
        <v>0</v>
      </c>
      <c r="S11" s="728">
        <f t="shared" ref="S11" si="11">Z11-L11-L12</f>
        <v>0</v>
      </c>
      <c r="T11" s="730">
        <f t="shared" ref="T11" si="12">AA11-M11-M12</f>
        <v>0</v>
      </c>
      <c r="V11">
        <v>5</v>
      </c>
      <c r="W11">
        <v>5</v>
      </c>
      <c r="X11">
        <v>6</v>
      </c>
      <c r="Y11">
        <v>6</v>
      </c>
      <c r="Z11">
        <v>6</v>
      </c>
      <c r="AA11">
        <v>6</v>
      </c>
    </row>
    <row r="12" spans="1:27" ht="23.1" customHeight="1" x14ac:dyDescent="0.15">
      <c r="A12" s="654"/>
      <c r="B12" s="656"/>
      <c r="C12" s="658"/>
      <c r="D12" s="421"/>
      <c r="E12" s="752"/>
      <c r="F12" s="753"/>
      <c r="G12" s="423"/>
      <c r="H12" s="102">
        <v>5</v>
      </c>
      <c r="I12" s="102">
        <v>5</v>
      </c>
      <c r="J12" s="102">
        <v>6</v>
      </c>
      <c r="K12" s="102">
        <v>6</v>
      </c>
      <c r="L12" s="102">
        <v>6</v>
      </c>
      <c r="M12" s="102">
        <v>6</v>
      </c>
      <c r="N12" s="421"/>
      <c r="O12" s="727"/>
      <c r="P12" s="729"/>
      <c r="Q12" s="729"/>
      <c r="R12" s="729"/>
      <c r="S12" s="729"/>
      <c r="T12" s="731"/>
    </row>
    <row r="13" spans="1:27" ht="23.1" customHeight="1" x14ac:dyDescent="0.15">
      <c r="A13" s="653">
        <v>5</v>
      </c>
      <c r="B13" s="655" t="s">
        <v>23</v>
      </c>
      <c r="C13" s="689" t="str">
        <f>年間行事!J12</f>
        <v>集</v>
      </c>
      <c r="D13" s="428" t="str">
        <f>年間行事!I12</f>
        <v>委員会③　
水道キャラバン(4)8：45～12：00</v>
      </c>
      <c r="E13" s="751"/>
      <c r="F13" s="424"/>
      <c r="G13" s="422"/>
      <c r="H13" s="103"/>
      <c r="I13" s="103"/>
      <c r="J13" s="103"/>
      <c r="K13" s="103"/>
      <c r="L13" s="103"/>
      <c r="M13" s="103"/>
      <c r="N13" s="420"/>
      <c r="O13" s="726">
        <f t="shared" ref="O13" si="13">V13-H13-H14</f>
        <v>0</v>
      </c>
      <c r="P13" s="728">
        <f t="shared" ref="P13" si="14">W13-I13-I14</f>
        <v>0</v>
      </c>
      <c r="Q13" s="728">
        <f t="shared" ref="Q13" si="15">X13-J13-J14</f>
        <v>0</v>
      </c>
      <c r="R13" s="728">
        <f t="shared" ref="R13" si="16">Y13-K13-K14</f>
        <v>0</v>
      </c>
      <c r="S13" s="728">
        <f t="shared" ref="S13" si="17">Z13-L13-L14</f>
        <v>0</v>
      </c>
      <c r="T13" s="730">
        <f t="shared" ref="T13" si="18">AA13-M13-M14</f>
        <v>0</v>
      </c>
      <c r="V13">
        <v>5</v>
      </c>
      <c r="W13">
        <v>5</v>
      </c>
      <c r="X13">
        <v>5</v>
      </c>
      <c r="Y13">
        <v>5</v>
      </c>
      <c r="Z13">
        <v>5</v>
      </c>
      <c r="AA13">
        <v>5</v>
      </c>
    </row>
    <row r="14" spans="1:27" ht="23.1" customHeight="1" x14ac:dyDescent="0.15">
      <c r="A14" s="654"/>
      <c r="B14" s="656"/>
      <c r="C14" s="658"/>
      <c r="D14" s="421"/>
      <c r="E14" s="752"/>
      <c r="F14" s="753"/>
      <c r="G14" s="423"/>
      <c r="H14" s="102">
        <v>5</v>
      </c>
      <c r="I14" s="102">
        <v>5</v>
      </c>
      <c r="J14" s="102">
        <v>5</v>
      </c>
      <c r="K14" s="102">
        <v>5</v>
      </c>
      <c r="L14" s="102">
        <v>5</v>
      </c>
      <c r="M14" s="102">
        <v>5</v>
      </c>
      <c r="N14" s="421"/>
      <c r="O14" s="727"/>
      <c r="P14" s="729"/>
      <c r="Q14" s="729"/>
      <c r="R14" s="729"/>
      <c r="S14" s="729"/>
      <c r="T14" s="731"/>
    </row>
    <row r="15" spans="1:27" ht="23.1" customHeight="1" x14ac:dyDescent="0.15">
      <c r="A15" s="636">
        <v>6</v>
      </c>
      <c r="B15" s="667" t="s">
        <v>16</v>
      </c>
      <c r="C15" s="668">
        <f>年間行事!J14</f>
        <v>0</v>
      </c>
      <c r="D15" s="755">
        <f>年間行事!I14</f>
        <v>0</v>
      </c>
      <c r="E15" s="748"/>
      <c r="F15" s="433"/>
      <c r="G15" s="431"/>
      <c r="H15" s="131"/>
      <c r="I15" s="131"/>
      <c r="J15" s="131"/>
      <c r="K15" s="131"/>
      <c r="L15" s="131"/>
      <c r="M15" s="131"/>
      <c r="N15" s="418"/>
      <c r="O15" s="580"/>
      <c r="P15" s="581"/>
      <c r="Q15" s="581"/>
      <c r="R15" s="581"/>
      <c r="S15" s="581"/>
      <c r="T15" s="582"/>
      <c r="V15">
        <v>3</v>
      </c>
      <c r="W15">
        <v>3</v>
      </c>
      <c r="X15">
        <v>3</v>
      </c>
      <c r="Y15">
        <v>3</v>
      </c>
      <c r="Z15">
        <v>3</v>
      </c>
      <c r="AA15">
        <v>3</v>
      </c>
    </row>
    <row r="16" spans="1:27" ht="23.1" customHeight="1" x14ac:dyDescent="0.15">
      <c r="A16" s="637"/>
      <c r="B16" s="667"/>
      <c r="C16" s="641"/>
      <c r="D16" s="419"/>
      <c r="E16" s="749"/>
      <c r="F16" s="434"/>
      <c r="G16" s="432"/>
      <c r="H16" s="129"/>
      <c r="I16" s="129"/>
      <c r="J16" s="129"/>
      <c r="K16" s="129"/>
      <c r="L16" s="129"/>
      <c r="M16" s="129"/>
      <c r="N16" s="419"/>
      <c r="O16" s="580"/>
      <c r="P16" s="581"/>
      <c r="Q16" s="581"/>
      <c r="R16" s="581"/>
      <c r="S16" s="581"/>
      <c r="T16" s="582"/>
    </row>
    <row r="17" spans="1:27" ht="23.1" customHeight="1" x14ac:dyDescent="0.15">
      <c r="A17" s="683">
        <v>7</v>
      </c>
      <c r="B17" s="638" t="s">
        <v>17</v>
      </c>
      <c r="C17" s="668">
        <f>年間行事!J16</f>
        <v>0</v>
      </c>
      <c r="D17" s="755">
        <f>年間行事!I16</f>
        <v>0</v>
      </c>
      <c r="E17" s="748"/>
      <c r="F17" s="433"/>
      <c r="G17" s="431"/>
      <c r="H17" s="131"/>
      <c r="I17" s="131"/>
      <c r="J17" s="131"/>
      <c r="K17" s="131"/>
      <c r="L17" s="131"/>
      <c r="M17" s="131"/>
      <c r="N17" s="418"/>
      <c r="O17" s="580"/>
      <c r="P17" s="581"/>
      <c r="Q17" s="581"/>
      <c r="R17" s="581"/>
      <c r="S17" s="581"/>
      <c r="T17" s="582"/>
    </row>
    <row r="18" spans="1:27" ht="23.1" customHeight="1" thickBot="1" x14ac:dyDescent="0.2">
      <c r="A18" s="637"/>
      <c r="B18" s="682"/>
      <c r="C18" s="641"/>
      <c r="D18" s="419"/>
      <c r="E18" s="749"/>
      <c r="F18" s="750"/>
      <c r="G18" s="432"/>
      <c r="H18" s="130"/>
      <c r="I18" s="130"/>
      <c r="J18" s="130"/>
      <c r="K18" s="130"/>
      <c r="L18" s="130"/>
      <c r="M18" s="130"/>
      <c r="N18" s="419"/>
      <c r="O18" s="583"/>
      <c r="P18" s="584"/>
      <c r="Q18" s="584"/>
      <c r="R18" s="584"/>
      <c r="S18" s="584"/>
      <c r="T18" s="585"/>
    </row>
    <row r="19" spans="1:27" ht="23.1" customHeight="1" x14ac:dyDescent="0.15">
      <c r="A19" s="673"/>
      <c r="B19" s="674"/>
      <c r="C19" s="415" t="s">
        <v>38</v>
      </c>
      <c r="D19" s="452"/>
      <c r="E19" s="457" t="s">
        <v>39</v>
      </c>
      <c r="F19" s="448"/>
      <c r="G19" s="104" t="s">
        <v>24</v>
      </c>
      <c r="H19" s="105">
        <f t="shared" ref="H19:M20" si="19">SUM(H5,H7,H9,H11,H13,H15,H17)</f>
        <v>1</v>
      </c>
      <c r="I19" s="105">
        <f t="shared" si="19"/>
        <v>1</v>
      </c>
      <c r="J19" s="105">
        <f t="shared" si="19"/>
        <v>1</v>
      </c>
      <c r="K19" s="105">
        <f t="shared" si="19"/>
        <v>1</v>
      </c>
      <c r="L19" s="105">
        <f t="shared" si="19"/>
        <v>1</v>
      </c>
      <c r="M19" s="105">
        <f t="shared" si="19"/>
        <v>1</v>
      </c>
      <c r="N19" s="109"/>
      <c r="O19" s="306"/>
      <c r="P19" s="307"/>
      <c r="Q19" s="307"/>
      <c r="R19" s="307"/>
      <c r="S19" s="307"/>
      <c r="T19" s="308"/>
    </row>
    <row r="20" spans="1:27" ht="23.1" customHeight="1" x14ac:dyDescent="0.15">
      <c r="A20" s="675"/>
      <c r="B20" s="676"/>
      <c r="C20" s="416"/>
      <c r="D20" s="454"/>
      <c r="E20" s="458"/>
      <c r="F20" s="449"/>
      <c r="G20" s="110" t="s">
        <v>25</v>
      </c>
      <c r="H20" s="111">
        <f t="shared" si="19"/>
        <v>18</v>
      </c>
      <c r="I20" s="111">
        <f t="shared" si="19"/>
        <v>18</v>
      </c>
      <c r="J20" s="111">
        <f t="shared" si="19"/>
        <v>21</v>
      </c>
      <c r="K20" s="111">
        <f t="shared" si="19"/>
        <v>21</v>
      </c>
      <c r="L20" s="111">
        <f t="shared" si="19"/>
        <v>21</v>
      </c>
      <c r="M20" s="111">
        <f t="shared" si="19"/>
        <v>21</v>
      </c>
      <c r="N20" s="115"/>
      <c r="O20" s="171"/>
      <c r="P20" s="23"/>
      <c r="Q20" s="23"/>
      <c r="R20" s="23"/>
      <c r="S20" s="23"/>
      <c r="T20" s="146"/>
    </row>
    <row r="21" spans="1:27" ht="23.1" customHeight="1" thickBot="1" x14ac:dyDescent="0.2">
      <c r="A21" s="677"/>
      <c r="B21" s="678"/>
      <c r="C21" s="417"/>
      <c r="D21" s="456"/>
      <c r="E21" s="459"/>
      <c r="F21" s="450"/>
      <c r="G21" s="116" t="s">
        <v>26</v>
      </c>
      <c r="H21" s="117">
        <f t="shared" ref="H21:M21" si="20">SUM(H5:H18)</f>
        <v>19</v>
      </c>
      <c r="I21" s="117">
        <f t="shared" si="20"/>
        <v>19</v>
      </c>
      <c r="J21" s="117">
        <f t="shared" si="20"/>
        <v>22</v>
      </c>
      <c r="K21" s="117">
        <f t="shared" si="20"/>
        <v>22</v>
      </c>
      <c r="L21" s="117">
        <f t="shared" si="20"/>
        <v>22</v>
      </c>
      <c r="M21" s="117">
        <f t="shared" si="20"/>
        <v>22</v>
      </c>
      <c r="N21" s="121"/>
      <c r="O21" s="201">
        <f>SUM(O5:O18)</f>
        <v>0</v>
      </c>
      <c r="P21" s="312">
        <f t="shared" ref="P21:T21" si="21">SUM(P5:P18)</f>
        <v>0</v>
      </c>
      <c r="Q21" s="312">
        <f t="shared" si="21"/>
        <v>0</v>
      </c>
      <c r="R21" s="312">
        <f t="shared" si="21"/>
        <v>0</v>
      </c>
      <c r="S21" s="312">
        <f t="shared" si="21"/>
        <v>0</v>
      </c>
      <c r="T21" s="313">
        <f t="shared" si="21"/>
        <v>0</v>
      </c>
    </row>
    <row r="22" spans="1:27" ht="23.1" customHeight="1" x14ac:dyDescent="0.15">
      <c r="A22" s="693">
        <v>8</v>
      </c>
      <c r="B22" s="656" t="s">
        <v>18</v>
      </c>
      <c r="C22" s="689" t="str">
        <f>年間行事!J18</f>
        <v>朝</v>
      </c>
      <c r="D22" s="428" t="str">
        <f>年間行事!I18</f>
        <v>たてわり遊び</v>
      </c>
      <c r="E22" s="754"/>
      <c r="F22" s="472"/>
      <c r="G22" s="471"/>
      <c r="H22" s="101"/>
      <c r="I22" s="101"/>
      <c r="J22" s="101"/>
      <c r="K22" s="101"/>
      <c r="L22" s="101"/>
      <c r="M22" s="101"/>
      <c r="N22" s="428"/>
      <c r="O22" s="595">
        <f>V22-H22-H23</f>
        <v>0</v>
      </c>
      <c r="P22" s="596">
        <f t="shared" ref="P22:T22" si="22">W22-I22-I23</f>
        <v>0</v>
      </c>
      <c r="Q22" s="596">
        <f t="shared" si="22"/>
        <v>0</v>
      </c>
      <c r="R22" s="596">
        <f t="shared" si="22"/>
        <v>0</v>
      </c>
      <c r="S22" s="596">
        <f t="shared" si="22"/>
        <v>0</v>
      </c>
      <c r="T22" s="597">
        <f t="shared" si="22"/>
        <v>0</v>
      </c>
      <c r="V22">
        <v>5</v>
      </c>
      <c r="W22">
        <v>5</v>
      </c>
      <c r="X22">
        <v>5</v>
      </c>
      <c r="Y22">
        <v>6</v>
      </c>
      <c r="Z22">
        <v>6</v>
      </c>
      <c r="AA22">
        <v>6</v>
      </c>
    </row>
    <row r="23" spans="1:27" ht="23.1" customHeight="1" x14ac:dyDescent="0.15">
      <c r="A23" s="654"/>
      <c r="B23" s="688"/>
      <c r="C23" s="658"/>
      <c r="D23" s="421"/>
      <c r="E23" s="752"/>
      <c r="F23" s="753"/>
      <c r="G23" s="423"/>
      <c r="H23" s="102">
        <v>5</v>
      </c>
      <c r="I23" s="102">
        <v>5</v>
      </c>
      <c r="J23" s="102">
        <v>5</v>
      </c>
      <c r="K23" s="102">
        <v>6</v>
      </c>
      <c r="L23" s="102">
        <v>6</v>
      </c>
      <c r="M23" s="102">
        <v>6</v>
      </c>
      <c r="N23" s="421"/>
      <c r="O23" s="587"/>
      <c r="P23" s="589"/>
      <c r="Q23" s="589"/>
      <c r="R23" s="589"/>
      <c r="S23" s="589"/>
      <c r="T23" s="591"/>
    </row>
    <row r="24" spans="1:27" ht="23.1" customHeight="1" x14ac:dyDescent="0.15">
      <c r="A24" s="653">
        <v>9</v>
      </c>
      <c r="B24" s="688" t="s">
        <v>20</v>
      </c>
      <c r="C24" s="689">
        <f>年間行事!J20</f>
        <v>0</v>
      </c>
      <c r="D24" s="428" t="str">
        <f>年間行事!I20</f>
        <v>こころの劇場　給食ありPM(6)
色覚検査(4年・希望者)</v>
      </c>
      <c r="E24" s="751"/>
      <c r="F24" s="424"/>
      <c r="G24" s="422"/>
      <c r="H24" s="103"/>
      <c r="I24" s="103"/>
      <c r="J24" s="103"/>
      <c r="K24" s="103"/>
      <c r="L24" s="103"/>
      <c r="M24" s="103"/>
      <c r="N24" s="420"/>
      <c r="O24" s="586">
        <f t="shared" ref="O24" si="23">V24-H24-H25</f>
        <v>0</v>
      </c>
      <c r="P24" s="588">
        <f t="shared" ref="P24" si="24">W24-I24-I25</f>
        <v>0</v>
      </c>
      <c r="Q24" s="588">
        <f t="shared" ref="Q24" si="25">X24-J24-J25</f>
        <v>0</v>
      </c>
      <c r="R24" s="588">
        <f t="shared" ref="R24" si="26">Y24-K24-K25</f>
        <v>0</v>
      </c>
      <c r="S24" s="588">
        <f t="shared" ref="S24" si="27">Z24-L24-L25</f>
        <v>0</v>
      </c>
      <c r="T24" s="590">
        <f t="shared" ref="T24" si="28">AA24-M24-M25</f>
        <v>0</v>
      </c>
      <c r="V24">
        <v>5</v>
      </c>
      <c r="W24">
        <v>5</v>
      </c>
      <c r="X24">
        <v>6</v>
      </c>
      <c r="Y24">
        <v>6</v>
      </c>
      <c r="Z24">
        <v>6</v>
      </c>
      <c r="AA24">
        <v>6</v>
      </c>
    </row>
    <row r="25" spans="1:27" ht="23.1" customHeight="1" x14ac:dyDescent="0.15">
      <c r="A25" s="654"/>
      <c r="B25" s="688"/>
      <c r="C25" s="658"/>
      <c r="D25" s="421"/>
      <c r="E25" s="752"/>
      <c r="F25" s="753"/>
      <c r="G25" s="423"/>
      <c r="H25" s="102">
        <v>5</v>
      </c>
      <c r="I25" s="102">
        <v>5</v>
      </c>
      <c r="J25" s="102">
        <v>6</v>
      </c>
      <c r="K25" s="102">
        <v>6</v>
      </c>
      <c r="L25" s="102">
        <v>6</v>
      </c>
      <c r="M25" s="102">
        <v>6</v>
      </c>
      <c r="N25" s="421"/>
      <c r="O25" s="587"/>
      <c r="P25" s="589"/>
      <c r="Q25" s="589"/>
      <c r="R25" s="589"/>
      <c r="S25" s="589"/>
      <c r="T25" s="591"/>
    </row>
    <row r="26" spans="1:27" ht="23.1" customHeight="1" x14ac:dyDescent="0.15">
      <c r="A26" s="693">
        <v>10</v>
      </c>
      <c r="B26" s="688" t="s">
        <v>21</v>
      </c>
      <c r="C26" s="689">
        <f>年間行事!J22</f>
        <v>0</v>
      </c>
      <c r="D26" s="428" t="str">
        <f>年間行事!I22</f>
        <v>体力テスト1日目</v>
      </c>
      <c r="E26" s="751"/>
      <c r="F26" s="424"/>
      <c r="G26" s="422"/>
      <c r="H26" s="103"/>
      <c r="I26" s="103"/>
      <c r="J26" s="103"/>
      <c r="K26" s="103"/>
      <c r="L26" s="103"/>
      <c r="M26" s="103"/>
      <c r="N26" s="420"/>
      <c r="O26" s="586">
        <f t="shared" ref="O26" si="29">V26-H26-H27</f>
        <v>0</v>
      </c>
      <c r="P26" s="588">
        <f t="shared" ref="P26" si="30">W26-I26-I27</f>
        <v>0</v>
      </c>
      <c r="Q26" s="588">
        <f t="shared" ref="Q26" si="31">X26-J26-J27</f>
        <v>0</v>
      </c>
      <c r="R26" s="588">
        <f t="shared" ref="R26" si="32">Y26-K26-K27</f>
        <v>0</v>
      </c>
      <c r="S26" s="588">
        <f t="shared" ref="S26" si="33">Z26-L26-L27</f>
        <v>0</v>
      </c>
      <c r="T26" s="590">
        <f t="shared" ref="T26" si="34">AA26-M26-M27</f>
        <v>0</v>
      </c>
      <c r="V26">
        <v>4</v>
      </c>
      <c r="W26">
        <v>4</v>
      </c>
      <c r="X26">
        <v>5</v>
      </c>
      <c r="Y26">
        <v>5</v>
      </c>
      <c r="Z26">
        <v>5</v>
      </c>
      <c r="AA26">
        <v>5</v>
      </c>
    </row>
    <row r="27" spans="1:27" ht="23.1" customHeight="1" x14ac:dyDescent="0.15">
      <c r="A27" s="654"/>
      <c r="B27" s="688"/>
      <c r="C27" s="658"/>
      <c r="D27" s="421"/>
      <c r="E27" s="752"/>
      <c r="F27" s="753"/>
      <c r="G27" s="423"/>
      <c r="H27" s="102">
        <v>4</v>
      </c>
      <c r="I27" s="102">
        <v>4</v>
      </c>
      <c r="J27" s="102">
        <v>5</v>
      </c>
      <c r="K27" s="102">
        <v>5</v>
      </c>
      <c r="L27" s="102">
        <v>5</v>
      </c>
      <c r="M27" s="102">
        <v>5</v>
      </c>
      <c r="N27" s="421"/>
      <c r="O27" s="587"/>
      <c r="P27" s="589"/>
      <c r="Q27" s="589"/>
      <c r="R27" s="589"/>
      <c r="S27" s="589"/>
      <c r="T27" s="591"/>
    </row>
    <row r="28" spans="1:27" ht="23.1" customHeight="1" x14ac:dyDescent="0.15">
      <c r="A28" s="653">
        <v>11</v>
      </c>
      <c r="B28" s="688" t="s">
        <v>22</v>
      </c>
      <c r="C28" s="689">
        <f>年間行事!J24</f>
        <v>0</v>
      </c>
      <c r="D28" s="428" t="str">
        <f>年間行事!I24</f>
        <v xml:space="preserve">体力テスト２日目
</v>
      </c>
      <c r="E28" s="751"/>
      <c r="F28" s="424"/>
      <c r="G28" s="422"/>
      <c r="H28" s="103"/>
      <c r="I28" s="103"/>
      <c r="J28" s="103"/>
      <c r="K28" s="103"/>
      <c r="L28" s="103"/>
      <c r="M28" s="103"/>
      <c r="N28" s="420"/>
      <c r="O28" s="586">
        <f t="shared" ref="O28" si="35">V28-H28-H29</f>
        <v>0</v>
      </c>
      <c r="P28" s="588">
        <f t="shared" ref="P28" si="36">W28-I28-I29</f>
        <v>0</v>
      </c>
      <c r="Q28" s="588">
        <f t="shared" ref="Q28" si="37">X28-J28-J29</f>
        <v>0</v>
      </c>
      <c r="R28" s="588">
        <f t="shared" ref="R28" si="38">Y28-K28-K29</f>
        <v>0</v>
      </c>
      <c r="S28" s="588">
        <f t="shared" ref="S28" si="39">Z28-L28-L29</f>
        <v>0</v>
      </c>
      <c r="T28" s="590">
        <f t="shared" ref="T28" si="40">AA28-M28-M29</f>
        <v>0</v>
      </c>
      <c r="V28">
        <v>5</v>
      </c>
      <c r="W28">
        <v>5</v>
      </c>
      <c r="X28">
        <v>6</v>
      </c>
      <c r="Y28">
        <v>6</v>
      </c>
      <c r="Z28">
        <v>6</v>
      </c>
      <c r="AA28">
        <v>6</v>
      </c>
    </row>
    <row r="29" spans="1:27" ht="23.1" customHeight="1" x14ac:dyDescent="0.15">
      <c r="A29" s="654"/>
      <c r="B29" s="688"/>
      <c r="C29" s="658"/>
      <c r="D29" s="421"/>
      <c r="E29" s="752"/>
      <c r="F29" s="753"/>
      <c r="G29" s="423"/>
      <c r="H29" s="102">
        <v>5</v>
      </c>
      <c r="I29" s="102">
        <v>5</v>
      </c>
      <c r="J29" s="102">
        <v>6</v>
      </c>
      <c r="K29" s="102">
        <v>6</v>
      </c>
      <c r="L29" s="102">
        <v>6</v>
      </c>
      <c r="M29" s="102">
        <v>6</v>
      </c>
      <c r="N29" s="421"/>
      <c r="O29" s="587"/>
      <c r="P29" s="589"/>
      <c r="Q29" s="589"/>
      <c r="R29" s="589"/>
      <c r="S29" s="589"/>
      <c r="T29" s="591"/>
    </row>
    <row r="30" spans="1:27" ht="23.1" customHeight="1" x14ac:dyDescent="0.15">
      <c r="A30" s="693">
        <v>12</v>
      </c>
      <c r="B30" s="688" t="s">
        <v>23</v>
      </c>
      <c r="C30" s="689" t="str">
        <f>年間行事!J26</f>
        <v>音</v>
      </c>
      <c r="D30" s="428" t="str">
        <f>年間行事!I26</f>
        <v>体力テスト予備１　クラブ③　</v>
      </c>
      <c r="E30" s="751"/>
      <c r="F30" s="424"/>
      <c r="G30" s="422"/>
      <c r="H30" s="103"/>
      <c r="I30" s="103"/>
      <c r="J30" s="103"/>
      <c r="K30" s="103"/>
      <c r="L30" s="103"/>
      <c r="M30" s="103"/>
      <c r="N30" s="420"/>
      <c r="O30" s="586">
        <f t="shared" ref="O30" si="41">V30-H30-H31</f>
        <v>0</v>
      </c>
      <c r="P30" s="588">
        <f t="shared" ref="P30" si="42">W30-I30-I31</f>
        <v>0</v>
      </c>
      <c r="Q30" s="588">
        <f t="shared" ref="Q30" si="43">X30-J30-J31</f>
        <v>0</v>
      </c>
      <c r="R30" s="588">
        <f t="shared" ref="R30" si="44">Y30-K30-K31</f>
        <v>0</v>
      </c>
      <c r="S30" s="588">
        <f t="shared" ref="S30" si="45">Z30-L30-L31</f>
        <v>0</v>
      </c>
      <c r="T30" s="590">
        <f t="shared" ref="T30" si="46">AA30-M30-M31</f>
        <v>0</v>
      </c>
      <c r="V30">
        <v>5</v>
      </c>
      <c r="W30">
        <v>5</v>
      </c>
      <c r="X30">
        <v>5</v>
      </c>
      <c r="Y30">
        <v>5</v>
      </c>
      <c r="Z30">
        <v>5</v>
      </c>
      <c r="AA30">
        <v>5</v>
      </c>
    </row>
    <row r="31" spans="1:27" ht="23.1" customHeight="1" x14ac:dyDescent="0.15">
      <c r="A31" s="654"/>
      <c r="B31" s="688"/>
      <c r="C31" s="658"/>
      <c r="D31" s="421"/>
      <c r="E31" s="752"/>
      <c r="F31" s="753"/>
      <c r="G31" s="423"/>
      <c r="H31" s="102">
        <v>5</v>
      </c>
      <c r="I31" s="102">
        <v>5</v>
      </c>
      <c r="J31" s="102">
        <v>5</v>
      </c>
      <c r="K31" s="102">
        <v>5</v>
      </c>
      <c r="L31" s="102">
        <v>5</v>
      </c>
      <c r="M31" s="102">
        <v>5</v>
      </c>
      <c r="N31" s="421"/>
      <c r="O31" s="587"/>
      <c r="P31" s="589"/>
      <c r="Q31" s="589"/>
      <c r="R31" s="589"/>
      <c r="S31" s="589"/>
      <c r="T31" s="591"/>
    </row>
    <row r="32" spans="1:27" ht="23.1" customHeight="1" x14ac:dyDescent="0.15">
      <c r="A32" s="653">
        <v>13</v>
      </c>
      <c r="B32" s="688" t="s">
        <v>16</v>
      </c>
      <c r="C32" s="689">
        <f>年間行事!J28</f>
        <v>0</v>
      </c>
      <c r="D32" s="428" t="str">
        <f>年間行事!I28</f>
        <v>学校公開日　避難訓練</v>
      </c>
      <c r="E32" s="751"/>
      <c r="F32" s="424"/>
      <c r="G32" s="422"/>
      <c r="H32" s="103">
        <v>1</v>
      </c>
      <c r="I32" s="103">
        <v>1</v>
      </c>
      <c r="J32" s="103">
        <v>1</v>
      </c>
      <c r="K32" s="103">
        <v>1</v>
      </c>
      <c r="L32" s="103">
        <v>1</v>
      </c>
      <c r="M32" s="103">
        <v>1</v>
      </c>
      <c r="N32" s="420"/>
      <c r="O32" s="587"/>
      <c r="P32" s="589"/>
      <c r="Q32" s="589"/>
      <c r="R32" s="589"/>
      <c r="S32" s="589"/>
      <c r="T32" s="591"/>
      <c r="V32">
        <v>3</v>
      </c>
      <c r="W32">
        <v>3</v>
      </c>
      <c r="X32">
        <v>3</v>
      </c>
      <c r="Y32">
        <v>3</v>
      </c>
      <c r="Z32">
        <v>3</v>
      </c>
      <c r="AA32">
        <v>3</v>
      </c>
    </row>
    <row r="33" spans="1:27" ht="23.1" customHeight="1" x14ac:dyDescent="0.15">
      <c r="A33" s="654"/>
      <c r="B33" s="688"/>
      <c r="C33" s="658"/>
      <c r="D33" s="421"/>
      <c r="E33" s="752"/>
      <c r="F33" s="425"/>
      <c r="G33" s="423"/>
      <c r="H33" s="101">
        <v>2</v>
      </c>
      <c r="I33" s="101">
        <v>2</v>
      </c>
      <c r="J33" s="101">
        <v>2</v>
      </c>
      <c r="K33" s="101">
        <v>2</v>
      </c>
      <c r="L33" s="101">
        <v>2</v>
      </c>
      <c r="M33" s="101">
        <v>2</v>
      </c>
      <c r="N33" s="421"/>
      <c r="O33" s="587"/>
      <c r="P33" s="589"/>
      <c r="Q33" s="589"/>
      <c r="R33" s="589"/>
      <c r="S33" s="589"/>
      <c r="T33" s="591"/>
    </row>
    <row r="34" spans="1:27" ht="23.1" customHeight="1" x14ac:dyDescent="0.15">
      <c r="A34" s="683">
        <v>14</v>
      </c>
      <c r="B34" s="638" t="s">
        <v>17</v>
      </c>
      <c r="C34" s="668">
        <f>年間行事!J30</f>
        <v>0</v>
      </c>
      <c r="D34" s="755">
        <f>年間行事!I30</f>
        <v>0</v>
      </c>
      <c r="E34" s="748"/>
      <c r="F34" s="433"/>
      <c r="G34" s="431"/>
      <c r="H34" s="131"/>
      <c r="I34" s="131"/>
      <c r="J34" s="131"/>
      <c r="K34" s="131"/>
      <c r="L34" s="131"/>
      <c r="M34" s="131"/>
      <c r="N34" s="418"/>
      <c r="O34" s="580"/>
      <c r="P34" s="581"/>
      <c r="Q34" s="581"/>
      <c r="R34" s="581"/>
      <c r="S34" s="581"/>
      <c r="T34" s="582"/>
    </row>
    <row r="35" spans="1:27" ht="23.1" customHeight="1" thickBot="1" x14ac:dyDescent="0.2">
      <c r="A35" s="637"/>
      <c r="B35" s="682"/>
      <c r="C35" s="641"/>
      <c r="D35" s="419"/>
      <c r="E35" s="749"/>
      <c r="F35" s="750"/>
      <c r="G35" s="432"/>
      <c r="H35" s="130"/>
      <c r="I35" s="130"/>
      <c r="J35" s="130"/>
      <c r="K35" s="130"/>
      <c r="L35" s="130"/>
      <c r="M35" s="130"/>
      <c r="N35" s="419"/>
      <c r="O35" s="583"/>
      <c r="P35" s="584"/>
      <c r="Q35" s="584"/>
      <c r="R35" s="584"/>
      <c r="S35" s="584"/>
      <c r="T35" s="585"/>
    </row>
    <row r="36" spans="1:27" ht="23.1" customHeight="1" x14ac:dyDescent="0.15">
      <c r="A36" s="673"/>
      <c r="B36" s="674"/>
      <c r="C36" s="415" t="s">
        <v>38</v>
      </c>
      <c r="D36" s="452"/>
      <c r="E36" s="457" t="s">
        <v>39</v>
      </c>
      <c r="F36" s="448"/>
      <c r="G36" s="104" t="s">
        <v>24</v>
      </c>
      <c r="H36" s="105">
        <f t="shared" ref="H36:M37" si="47">SUM(H22,H24,H26,H28,H30,H32,H34)</f>
        <v>1</v>
      </c>
      <c r="I36" s="105">
        <f t="shared" si="47"/>
        <v>1</v>
      </c>
      <c r="J36" s="105">
        <f t="shared" si="47"/>
        <v>1</v>
      </c>
      <c r="K36" s="105">
        <f t="shared" si="47"/>
        <v>1</v>
      </c>
      <c r="L36" s="105">
        <f t="shared" si="47"/>
        <v>1</v>
      </c>
      <c r="M36" s="105">
        <f t="shared" si="47"/>
        <v>1</v>
      </c>
      <c r="N36" s="109"/>
      <c r="O36" s="306"/>
      <c r="P36" s="307"/>
      <c r="Q36" s="307"/>
      <c r="R36" s="307"/>
      <c r="S36" s="307"/>
      <c r="T36" s="308"/>
    </row>
    <row r="37" spans="1:27" ht="23.1" customHeight="1" x14ac:dyDescent="0.15">
      <c r="A37" s="675"/>
      <c r="B37" s="676"/>
      <c r="C37" s="416"/>
      <c r="D37" s="454"/>
      <c r="E37" s="458"/>
      <c r="F37" s="449"/>
      <c r="G37" s="110" t="s">
        <v>25</v>
      </c>
      <c r="H37" s="111">
        <f t="shared" si="47"/>
        <v>26</v>
      </c>
      <c r="I37" s="111">
        <f t="shared" si="47"/>
        <v>26</v>
      </c>
      <c r="J37" s="111">
        <f t="shared" si="47"/>
        <v>29</v>
      </c>
      <c r="K37" s="111">
        <f t="shared" si="47"/>
        <v>30</v>
      </c>
      <c r="L37" s="111">
        <f t="shared" si="47"/>
        <v>30</v>
      </c>
      <c r="M37" s="111">
        <f t="shared" si="47"/>
        <v>30</v>
      </c>
      <c r="N37" s="115"/>
      <c r="O37" s="171"/>
      <c r="P37" s="23"/>
      <c r="Q37" s="23"/>
      <c r="R37" s="23"/>
      <c r="S37" s="23"/>
      <c r="T37" s="146"/>
    </row>
    <row r="38" spans="1:27" ht="23.1" customHeight="1" thickBot="1" x14ac:dyDescent="0.2">
      <c r="A38" s="677"/>
      <c r="B38" s="678"/>
      <c r="C38" s="417"/>
      <c r="D38" s="456"/>
      <c r="E38" s="459"/>
      <c r="F38" s="450"/>
      <c r="G38" s="116" t="s">
        <v>26</v>
      </c>
      <c r="H38" s="117">
        <f t="shared" ref="H38:M38" si="48">SUM(H22:H35)</f>
        <v>27</v>
      </c>
      <c r="I38" s="117">
        <f t="shared" si="48"/>
        <v>27</v>
      </c>
      <c r="J38" s="117">
        <f t="shared" si="48"/>
        <v>30</v>
      </c>
      <c r="K38" s="117">
        <f t="shared" si="48"/>
        <v>31</v>
      </c>
      <c r="L38" s="117">
        <f t="shared" si="48"/>
        <v>31</v>
      </c>
      <c r="M38" s="117">
        <f t="shared" si="48"/>
        <v>31</v>
      </c>
      <c r="N38" s="121"/>
      <c r="O38" s="201">
        <f>SUM(O22:O35)</f>
        <v>0</v>
      </c>
      <c r="P38" s="312">
        <f t="shared" ref="P38:T38" si="49">SUM(P22:P35)</f>
        <v>0</v>
      </c>
      <c r="Q38" s="312">
        <f t="shared" si="49"/>
        <v>0</v>
      </c>
      <c r="R38" s="312">
        <f t="shared" si="49"/>
        <v>0</v>
      </c>
      <c r="S38" s="312">
        <f t="shared" si="49"/>
        <v>0</v>
      </c>
      <c r="T38" s="313">
        <f t="shared" si="49"/>
        <v>0</v>
      </c>
    </row>
    <row r="39" spans="1:27" ht="23.1" customHeight="1" x14ac:dyDescent="0.15">
      <c r="A39" s="693">
        <v>15</v>
      </c>
      <c r="B39" s="656" t="s">
        <v>18</v>
      </c>
      <c r="C39" s="689" t="str">
        <f>年間行事!J32</f>
        <v>朝
体</v>
      </c>
      <c r="D39" s="428" t="str">
        <f>年間行事!I32</f>
        <v>プール開き全校朝会
読書旬間（～30日）</v>
      </c>
      <c r="E39" s="754"/>
      <c r="F39" s="472"/>
      <c r="G39" s="471"/>
      <c r="H39" s="101"/>
      <c r="I39" s="101"/>
      <c r="J39" s="101"/>
      <c r="K39" s="101"/>
      <c r="L39" s="101"/>
      <c r="M39" s="101"/>
      <c r="N39" s="428"/>
      <c r="O39" s="595">
        <f>V39-H39-H40</f>
        <v>0</v>
      </c>
      <c r="P39" s="596">
        <f t="shared" ref="P39:T39" si="50">W39-I39-I40</f>
        <v>0</v>
      </c>
      <c r="Q39" s="596">
        <f t="shared" si="50"/>
        <v>0</v>
      </c>
      <c r="R39" s="596">
        <f t="shared" si="50"/>
        <v>0</v>
      </c>
      <c r="S39" s="596">
        <f t="shared" si="50"/>
        <v>0</v>
      </c>
      <c r="T39" s="597">
        <f t="shared" si="50"/>
        <v>0</v>
      </c>
      <c r="V39">
        <v>5</v>
      </c>
      <c r="W39">
        <v>5</v>
      </c>
      <c r="X39">
        <v>5</v>
      </c>
      <c r="Y39">
        <v>6</v>
      </c>
      <c r="Z39">
        <v>6</v>
      </c>
      <c r="AA39">
        <v>6</v>
      </c>
    </row>
    <row r="40" spans="1:27" ht="23.1" customHeight="1" x14ac:dyDescent="0.15">
      <c r="A40" s="654"/>
      <c r="B40" s="688"/>
      <c r="C40" s="658"/>
      <c r="D40" s="421"/>
      <c r="E40" s="752"/>
      <c r="F40" s="753"/>
      <c r="G40" s="423"/>
      <c r="H40" s="102">
        <v>5</v>
      </c>
      <c r="I40" s="102">
        <v>5</v>
      </c>
      <c r="J40" s="102">
        <v>5</v>
      </c>
      <c r="K40" s="102">
        <v>6</v>
      </c>
      <c r="L40" s="102">
        <v>6</v>
      </c>
      <c r="M40" s="102">
        <v>6</v>
      </c>
      <c r="N40" s="421"/>
      <c r="O40" s="587"/>
      <c r="P40" s="589"/>
      <c r="Q40" s="589"/>
      <c r="R40" s="589"/>
      <c r="S40" s="589"/>
      <c r="T40" s="591"/>
    </row>
    <row r="41" spans="1:27" ht="23.1" customHeight="1" x14ac:dyDescent="0.15">
      <c r="A41" s="653">
        <v>16</v>
      </c>
      <c r="B41" s="688" t="s">
        <v>20</v>
      </c>
      <c r="C41" s="689">
        <f>年間行事!J34</f>
        <v>0</v>
      </c>
      <c r="D41" s="428">
        <f>年間行事!I34</f>
        <v>0</v>
      </c>
      <c r="E41" s="751"/>
      <c r="F41" s="424"/>
      <c r="G41" s="422"/>
      <c r="H41" s="103"/>
      <c r="I41" s="103"/>
      <c r="J41" s="103"/>
      <c r="K41" s="103"/>
      <c r="L41" s="103"/>
      <c r="M41" s="103"/>
      <c r="N41" s="420"/>
      <c r="O41" s="586">
        <f>V41-H41-H42</f>
        <v>0</v>
      </c>
      <c r="P41" s="588">
        <f t="shared" ref="P41" si="51">W41-I41-I42</f>
        <v>0</v>
      </c>
      <c r="Q41" s="588">
        <f t="shared" ref="Q41" si="52">X41-J41-J42</f>
        <v>0</v>
      </c>
      <c r="R41" s="588">
        <f t="shared" ref="R41" si="53">Y41-K41-K42</f>
        <v>0</v>
      </c>
      <c r="S41" s="588">
        <f t="shared" ref="S41" si="54">Z41-L41-L42</f>
        <v>0</v>
      </c>
      <c r="T41" s="590">
        <f t="shared" ref="T41" si="55">AA41-M41-M42</f>
        <v>0</v>
      </c>
      <c r="V41">
        <v>5</v>
      </c>
      <c r="W41">
        <v>5</v>
      </c>
      <c r="X41">
        <v>6</v>
      </c>
      <c r="Y41">
        <v>6</v>
      </c>
      <c r="Z41">
        <v>6</v>
      </c>
      <c r="AA41">
        <v>6</v>
      </c>
    </row>
    <row r="42" spans="1:27" ht="23.1" customHeight="1" x14ac:dyDescent="0.15">
      <c r="A42" s="654"/>
      <c r="B42" s="688"/>
      <c r="C42" s="658"/>
      <c r="D42" s="421"/>
      <c r="E42" s="752"/>
      <c r="F42" s="753"/>
      <c r="G42" s="423"/>
      <c r="H42" s="102">
        <v>5</v>
      </c>
      <c r="I42" s="102">
        <v>5</v>
      </c>
      <c r="J42" s="102">
        <v>6</v>
      </c>
      <c r="K42" s="102">
        <v>6</v>
      </c>
      <c r="L42" s="102">
        <v>6</v>
      </c>
      <c r="M42" s="102">
        <v>6</v>
      </c>
      <c r="N42" s="421"/>
      <c r="O42" s="587"/>
      <c r="P42" s="589"/>
      <c r="Q42" s="589"/>
      <c r="R42" s="589"/>
      <c r="S42" s="589"/>
      <c r="T42" s="591"/>
    </row>
    <row r="43" spans="1:27" ht="23.1" customHeight="1" x14ac:dyDescent="0.15">
      <c r="A43" s="683">
        <v>17</v>
      </c>
      <c r="B43" s="667" t="s">
        <v>21</v>
      </c>
      <c r="C43" s="668">
        <f>年間行事!J36</f>
        <v>0</v>
      </c>
      <c r="D43" s="755" t="str">
        <f>年間行事!I36</f>
        <v>開校記念日(児童休業日)</v>
      </c>
      <c r="E43" s="748"/>
      <c r="F43" s="433"/>
      <c r="G43" s="431"/>
      <c r="H43" s="131"/>
      <c r="I43" s="131"/>
      <c r="J43" s="131"/>
      <c r="K43" s="131"/>
      <c r="L43" s="131"/>
      <c r="M43" s="131"/>
      <c r="N43" s="418"/>
      <c r="O43" s="592"/>
      <c r="P43" s="593"/>
      <c r="Q43" s="593"/>
      <c r="R43" s="593"/>
      <c r="S43" s="593"/>
      <c r="T43" s="594"/>
      <c r="V43">
        <v>4</v>
      </c>
      <c r="W43">
        <v>4</v>
      </c>
      <c r="X43">
        <v>5</v>
      </c>
      <c r="Y43">
        <v>5</v>
      </c>
      <c r="Z43">
        <v>5</v>
      </c>
      <c r="AA43">
        <v>5</v>
      </c>
    </row>
    <row r="44" spans="1:27" ht="23.1" customHeight="1" x14ac:dyDescent="0.15">
      <c r="A44" s="637"/>
      <c r="B44" s="667"/>
      <c r="C44" s="641"/>
      <c r="D44" s="419"/>
      <c r="E44" s="749"/>
      <c r="F44" s="750"/>
      <c r="G44" s="432"/>
      <c r="H44" s="130"/>
      <c r="I44" s="130"/>
      <c r="J44" s="130"/>
      <c r="K44" s="130"/>
      <c r="L44" s="130"/>
      <c r="M44" s="130"/>
      <c r="N44" s="419"/>
      <c r="O44" s="580"/>
      <c r="P44" s="581"/>
      <c r="Q44" s="581"/>
      <c r="R44" s="581"/>
      <c r="S44" s="581"/>
      <c r="T44" s="582"/>
    </row>
    <row r="45" spans="1:27" ht="23.1" customHeight="1" x14ac:dyDescent="0.15">
      <c r="A45" s="653">
        <v>18</v>
      </c>
      <c r="B45" s="688" t="s">
        <v>22</v>
      </c>
      <c r="C45" s="689">
        <f>年間行事!J38</f>
        <v>0</v>
      </c>
      <c r="D45" s="428" t="str">
        <f>年間行事!I38</f>
        <v>歯磨き指導(5)9：30～
遠足(3)</v>
      </c>
      <c r="E45" s="751"/>
      <c r="F45" s="424"/>
      <c r="G45" s="422"/>
      <c r="H45" s="103"/>
      <c r="I45" s="103"/>
      <c r="J45" s="103">
        <v>5</v>
      </c>
      <c r="K45" s="103"/>
      <c r="L45" s="103">
        <v>1</v>
      </c>
      <c r="M45" s="103"/>
      <c r="N45" s="420"/>
      <c r="O45" s="586">
        <f t="shared" ref="O45" si="56">V45-H45-H46</f>
        <v>0</v>
      </c>
      <c r="P45" s="588">
        <f t="shared" ref="P45" si="57">W45-I45-I46</f>
        <v>0</v>
      </c>
      <c r="Q45" s="588">
        <f t="shared" ref="Q45" si="58">X45-J45-J46</f>
        <v>1</v>
      </c>
      <c r="R45" s="588">
        <f t="shared" ref="R45" si="59">Y45-K45-K46</f>
        <v>0</v>
      </c>
      <c r="S45" s="588">
        <f t="shared" ref="S45" si="60">Z45-L45-L46</f>
        <v>0</v>
      </c>
      <c r="T45" s="590">
        <f t="shared" ref="T45" si="61">AA45-M45-M46</f>
        <v>0</v>
      </c>
      <c r="V45">
        <v>5</v>
      </c>
      <c r="W45">
        <v>5</v>
      </c>
      <c r="X45">
        <v>6</v>
      </c>
      <c r="Y45">
        <v>6</v>
      </c>
      <c r="Z45">
        <v>6</v>
      </c>
      <c r="AA45">
        <v>6</v>
      </c>
    </row>
    <row r="46" spans="1:27" ht="23.1" customHeight="1" x14ac:dyDescent="0.15">
      <c r="A46" s="654"/>
      <c r="B46" s="688"/>
      <c r="C46" s="658"/>
      <c r="D46" s="421"/>
      <c r="E46" s="752"/>
      <c r="F46" s="753"/>
      <c r="G46" s="423"/>
      <c r="H46" s="102">
        <v>5</v>
      </c>
      <c r="I46" s="102">
        <v>5</v>
      </c>
      <c r="J46" s="102">
        <v>0</v>
      </c>
      <c r="K46" s="102">
        <v>6</v>
      </c>
      <c r="L46" s="102">
        <v>5</v>
      </c>
      <c r="M46" s="102">
        <v>6</v>
      </c>
      <c r="N46" s="421"/>
      <c r="O46" s="587"/>
      <c r="P46" s="589"/>
      <c r="Q46" s="589"/>
      <c r="R46" s="589"/>
      <c r="S46" s="589"/>
      <c r="T46" s="591"/>
    </row>
    <row r="47" spans="1:27" ht="23.1" customHeight="1" x14ac:dyDescent="0.15">
      <c r="A47" s="693">
        <v>19</v>
      </c>
      <c r="B47" s="688" t="s">
        <v>23</v>
      </c>
      <c r="C47" s="689">
        <f>年間行事!J40</f>
        <v>0</v>
      </c>
      <c r="D47" s="428" t="str">
        <f>年間行事!I40</f>
        <v>全学年4時間授業給食あり(校区別協議会のため)</v>
      </c>
      <c r="E47" s="751"/>
      <c r="F47" s="424"/>
      <c r="G47" s="422"/>
      <c r="H47" s="103"/>
      <c r="I47" s="103"/>
      <c r="J47" s="103"/>
      <c r="K47" s="103"/>
      <c r="L47" s="103"/>
      <c r="M47" s="103"/>
      <c r="N47" s="420"/>
      <c r="O47" s="586">
        <f t="shared" ref="O47" si="62">V47-H47-H48</f>
        <v>1</v>
      </c>
      <c r="P47" s="588">
        <f t="shared" ref="P47" si="63">W47-I47-I48</f>
        <v>1</v>
      </c>
      <c r="Q47" s="588">
        <f t="shared" ref="Q47" si="64">X47-J47-J48</f>
        <v>1</v>
      </c>
      <c r="R47" s="588">
        <f t="shared" ref="R47" si="65">Y47-K47-K48</f>
        <v>1</v>
      </c>
      <c r="S47" s="588">
        <f t="shared" ref="S47" si="66">Z47-L47-L48</f>
        <v>1</v>
      </c>
      <c r="T47" s="590">
        <f t="shared" ref="T47" si="67">AA47-M47-M48</f>
        <v>1</v>
      </c>
      <c r="V47">
        <v>5</v>
      </c>
      <c r="W47">
        <v>5</v>
      </c>
      <c r="X47">
        <v>5</v>
      </c>
      <c r="Y47">
        <v>5</v>
      </c>
      <c r="Z47">
        <v>5</v>
      </c>
      <c r="AA47">
        <v>5</v>
      </c>
    </row>
    <row r="48" spans="1:27" ht="23.1" customHeight="1" x14ac:dyDescent="0.15">
      <c r="A48" s="654"/>
      <c r="B48" s="688"/>
      <c r="C48" s="658"/>
      <c r="D48" s="421"/>
      <c r="E48" s="752"/>
      <c r="F48" s="753"/>
      <c r="G48" s="423"/>
      <c r="H48" s="102">
        <v>4</v>
      </c>
      <c r="I48" s="102">
        <v>4</v>
      </c>
      <c r="J48" s="102">
        <v>4</v>
      </c>
      <c r="K48" s="102">
        <v>4</v>
      </c>
      <c r="L48" s="102">
        <v>4</v>
      </c>
      <c r="M48" s="102">
        <v>4</v>
      </c>
      <c r="N48" s="421"/>
      <c r="O48" s="587"/>
      <c r="P48" s="589"/>
      <c r="Q48" s="589"/>
      <c r="R48" s="589"/>
      <c r="S48" s="589"/>
      <c r="T48" s="591"/>
    </row>
    <row r="49" spans="1:27" ht="23.1" customHeight="1" x14ac:dyDescent="0.15">
      <c r="A49" s="636">
        <v>20</v>
      </c>
      <c r="B49" s="667" t="s">
        <v>16</v>
      </c>
      <c r="C49" s="668">
        <f>年間行事!J42</f>
        <v>0</v>
      </c>
      <c r="D49" s="755">
        <f>年間行事!I42</f>
        <v>0</v>
      </c>
      <c r="E49" s="748"/>
      <c r="F49" s="433"/>
      <c r="G49" s="431"/>
      <c r="H49" s="131"/>
      <c r="I49" s="131"/>
      <c r="J49" s="131"/>
      <c r="K49" s="131"/>
      <c r="L49" s="131"/>
      <c r="M49" s="131"/>
      <c r="N49" s="418"/>
      <c r="O49" s="580"/>
      <c r="P49" s="581"/>
      <c r="Q49" s="581"/>
      <c r="R49" s="581"/>
      <c r="S49" s="581"/>
      <c r="T49" s="582"/>
      <c r="V49">
        <v>3</v>
      </c>
      <c r="W49">
        <v>3</v>
      </c>
      <c r="X49">
        <v>3</v>
      </c>
      <c r="Y49">
        <v>3</v>
      </c>
      <c r="Z49">
        <v>3</v>
      </c>
      <c r="AA49">
        <v>3</v>
      </c>
    </row>
    <row r="50" spans="1:27" ht="23.1" customHeight="1" x14ac:dyDescent="0.15">
      <c r="A50" s="637"/>
      <c r="B50" s="667"/>
      <c r="C50" s="641"/>
      <c r="D50" s="419"/>
      <c r="E50" s="749"/>
      <c r="F50" s="434"/>
      <c r="G50" s="432"/>
      <c r="H50" s="129"/>
      <c r="I50" s="129"/>
      <c r="J50" s="129"/>
      <c r="K50" s="129"/>
      <c r="L50" s="129"/>
      <c r="M50" s="129"/>
      <c r="N50" s="419"/>
      <c r="O50" s="580"/>
      <c r="P50" s="581"/>
      <c r="Q50" s="581"/>
      <c r="R50" s="581"/>
      <c r="S50" s="581"/>
      <c r="T50" s="582"/>
    </row>
    <row r="51" spans="1:27" ht="23.1" customHeight="1" x14ac:dyDescent="0.15">
      <c r="A51" s="683">
        <v>21</v>
      </c>
      <c r="B51" s="638" t="s">
        <v>17</v>
      </c>
      <c r="C51" s="668">
        <f>年間行事!J44</f>
        <v>0</v>
      </c>
      <c r="D51" s="755">
        <f>年間行事!I44</f>
        <v>0</v>
      </c>
      <c r="E51" s="748"/>
      <c r="F51" s="433"/>
      <c r="G51" s="431"/>
      <c r="H51" s="131"/>
      <c r="I51" s="131"/>
      <c r="J51" s="131"/>
      <c r="K51" s="131"/>
      <c r="L51" s="131"/>
      <c r="M51" s="131"/>
      <c r="N51" s="418"/>
      <c r="O51" s="580"/>
      <c r="P51" s="581"/>
      <c r="Q51" s="581"/>
      <c r="R51" s="581"/>
      <c r="S51" s="581"/>
      <c r="T51" s="582"/>
    </row>
    <row r="52" spans="1:27" ht="23.1" customHeight="1" thickBot="1" x14ac:dyDescent="0.2">
      <c r="A52" s="637"/>
      <c r="B52" s="682"/>
      <c r="C52" s="641"/>
      <c r="D52" s="419"/>
      <c r="E52" s="749"/>
      <c r="F52" s="750"/>
      <c r="G52" s="432"/>
      <c r="H52" s="130"/>
      <c r="I52" s="130"/>
      <c r="J52" s="130"/>
      <c r="K52" s="130"/>
      <c r="L52" s="130"/>
      <c r="M52" s="130"/>
      <c r="N52" s="419"/>
      <c r="O52" s="583"/>
      <c r="P52" s="584"/>
      <c r="Q52" s="584"/>
      <c r="R52" s="584"/>
      <c r="S52" s="584"/>
      <c r="T52" s="585"/>
    </row>
    <row r="53" spans="1:27" ht="23.1" customHeight="1" x14ac:dyDescent="0.15">
      <c r="A53" s="673"/>
      <c r="B53" s="674"/>
      <c r="C53" s="415" t="s">
        <v>38</v>
      </c>
      <c r="D53" s="452"/>
      <c r="E53" s="457" t="s">
        <v>39</v>
      </c>
      <c r="F53" s="448"/>
      <c r="G53" s="104" t="s">
        <v>24</v>
      </c>
      <c r="H53" s="105">
        <f t="shared" ref="H53:M54" si="68">SUM(H39,H41,H43,H45,H47,H49,H51)</f>
        <v>0</v>
      </c>
      <c r="I53" s="105">
        <f t="shared" si="68"/>
        <v>0</v>
      </c>
      <c r="J53" s="105">
        <f t="shared" si="68"/>
        <v>5</v>
      </c>
      <c r="K53" s="105">
        <f t="shared" si="68"/>
        <v>0</v>
      </c>
      <c r="L53" s="105">
        <f t="shared" si="68"/>
        <v>1</v>
      </c>
      <c r="M53" s="105">
        <f t="shared" si="68"/>
        <v>0</v>
      </c>
      <c r="N53" s="109"/>
      <c r="O53" s="306"/>
      <c r="P53" s="307"/>
      <c r="Q53" s="307"/>
      <c r="R53" s="307"/>
      <c r="S53" s="307"/>
      <c r="T53" s="308"/>
    </row>
    <row r="54" spans="1:27" ht="23.1" customHeight="1" x14ac:dyDescent="0.15">
      <c r="A54" s="675"/>
      <c r="B54" s="676"/>
      <c r="C54" s="416"/>
      <c r="D54" s="454"/>
      <c r="E54" s="458"/>
      <c r="F54" s="449"/>
      <c r="G54" s="110" t="s">
        <v>25</v>
      </c>
      <c r="H54" s="111">
        <f t="shared" si="68"/>
        <v>19</v>
      </c>
      <c r="I54" s="111">
        <f t="shared" si="68"/>
        <v>19</v>
      </c>
      <c r="J54" s="111">
        <f t="shared" si="68"/>
        <v>15</v>
      </c>
      <c r="K54" s="111">
        <f t="shared" si="68"/>
        <v>22</v>
      </c>
      <c r="L54" s="111">
        <f t="shared" si="68"/>
        <v>21</v>
      </c>
      <c r="M54" s="111">
        <f t="shared" si="68"/>
        <v>22</v>
      </c>
      <c r="N54" s="115"/>
      <c r="O54" s="171"/>
      <c r="P54" s="23"/>
      <c r="Q54" s="23"/>
      <c r="R54" s="23"/>
      <c r="S54" s="23"/>
      <c r="T54" s="146"/>
    </row>
    <row r="55" spans="1:27" ht="23.1" customHeight="1" thickBot="1" x14ac:dyDescent="0.2">
      <c r="A55" s="677"/>
      <c r="B55" s="678"/>
      <c r="C55" s="417"/>
      <c r="D55" s="456"/>
      <c r="E55" s="459"/>
      <c r="F55" s="450"/>
      <c r="G55" s="116" t="s">
        <v>26</v>
      </c>
      <c r="H55" s="117">
        <f t="shared" ref="H55:M55" si="69">SUM(H39:H52)</f>
        <v>19</v>
      </c>
      <c r="I55" s="117">
        <f t="shared" si="69"/>
        <v>19</v>
      </c>
      <c r="J55" s="117">
        <f t="shared" si="69"/>
        <v>20</v>
      </c>
      <c r="K55" s="117">
        <f t="shared" si="69"/>
        <v>22</v>
      </c>
      <c r="L55" s="117">
        <f t="shared" si="69"/>
        <v>22</v>
      </c>
      <c r="M55" s="117">
        <f t="shared" si="69"/>
        <v>22</v>
      </c>
      <c r="N55" s="121"/>
      <c r="O55" s="201">
        <f>SUM(O39:O52)</f>
        <v>1</v>
      </c>
      <c r="P55" s="312">
        <f t="shared" ref="P55:T55" si="70">SUM(P39:P52)</f>
        <v>1</v>
      </c>
      <c r="Q55" s="312">
        <f t="shared" si="70"/>
        <v>2</v>
      </c>
      <c r="R55" s="312">
        <f t="shared" si="70"/>
        <v>1</v>
      </c>
      <c r="S55" s="312">
        <f t="shared" si="70"/>
        <v>1</v>
      </c>
      <c r="T55" s="313">
        <f t="shared" si="70"/>
        <v>1</v>
      </c>
    </row>
    <row r="56" spans="1:27" ht="23.1" customHeight="1" x14ac:dyDescent="0.15">
      <c r="A56" s="693">
        <v>22</v>
      </c>
      <c r="B56" s="656" t="s">
        <v>18</v>
      </c>
      <c r="C56" s="689" t="str">
        <f>年間行事!J46</f>
        <v>朝</v>
      </c>
      <c r="D56" s="428">
        <f>年間行事!I46</f>
        <v>0</v>
      </c>
      <c r="E56" s="754"/>
      <c r="F56" s="472"/>
      <c r="G56" s="471"/>
      <c r="H56" s="101"/>
      <c r="I56" s="101"/>
      <c r="J56" s="101"/>
      <c r="K56" s="101"/>
      <c r="L56" s="101"/>
      <c r="M56" s="101"/>
      <c r="N56" s="428"/>
      <c r="O56" s="595">
        <f>V56-H56-H57</f>
        <v>0</v>
      </c>
      <c r="P56" s="596">
        <f t="shared" ref="P56:T56" si="71">W56-I56-I57</f>
        <v>0</v>
      </c>
      <c r="Q56" s="596">
        <f t="shared" si="71"/>
        <v>0</v>
      </c>
      <c r="R56" s="596">
        <f t="shared" si="71"/>
        <v>0</v>
      </c>
      <c r="S56" s="596">
        <f t="shared" si="71"/>
        <v>0</v>
      </c>
      <c r="T56" s="597">
        <f t="shared" si="71"/>
        <v>0</v>
      </c>
      <c r="V56">
        <v>5</v>
      </c>
      <c r="W56">
        <v>5</v>
      </c>
      <c r="X56">
        <v>5</v>
      </c>
      <c r="Y56">
        <v>6</v>
      </c>
      <c r="Z56">
        <v>6</v>
      </c>
      <c r="AA56">
        <v>6</v>
      </c>
    </row>
    <row r="57" spans="1:27" ht="23.1" customHeight="1" x14ac:dyDescent="0.15">
      <c r="A57" s="654"/>
      <c r="B57" s="688"/>
      <c r="C57" s="658"/>
      <c r="D57" s="421"/>
      <c r="E57" s="752"/>
      <c r="F57" s="753"/>
      <c r="G57" s="423"/>
      <c r="H57" s="102">
        <v>5</v>
      </c>
      <c r="I57" s="102">
        <v>5</v>
      </c>
      <c r="J57" s="102">
        <v>5</v>
      </c>
      <c r="K57" s="102">
        <v>6</v>
      </c>
      <c r="L57" s="102">
        <v>6</v>
      </c>
      <c r="M57" s="102">
        <v>6</v>
      </c>
      <c r="N57" s="421"/>
      <c r="O57" s="587"/>
      <c r="P57" s="589"/>
      <c r="Q57" s="589"/>
      <c r="R57" s="589"/>
      <c r="S57" s="589"/>
      <c r="T57" s="591"/>
    </row>
    <row r="58" spans="1:27" ht="23.1" customHeight="1" x14ac:dyDescent="0.15">
      <c r="A58" s="653">
        <v>23</v>
      </c>
      <c r="B58" s="688" t="s">
        <v>20</v>
      </c>
      <c r="C58" s="689">
        <f>年間行事!J48</f>
        <v>0</v>
      </c>
      <c r="D58" s="428">
        <f>年間行事!I48</f>
        <v>0</v>
      </c>
      <c r="E58" s="751"/>
      <c r="F58" s="424"/>
      <c r="G58" s="422"/>
      <c r="H58" s="103"/>
      <c r="I58" s="103"/>
      <c r="J58" s="103"/>
      <c r="K58" s="103"/>
      <c r="L58" s="103"/>
      <c r="M58" s="103"/>
      <c r="N58" s="420"/>
      <c r="O58" s="586">
        <f t="shared" ref="O58" si="72">V58-H58-H59</f>
        <v>0</v>
      </c>
      <c r="P58" s="588">
        <f t="shared" ref="P58" si="73">W58-I58-I59</f>
        <v>0</v>
      </c>
      <c r="Q58" s="588">
        <f t="shared" ref="Q58" si="74">X58-J58-J59</f>
        <v>0</v>
      </c>
      <c r="R58" s="588">
        <f t="shared" ref="R58" si="75">Y58-K58-K59</f>
        <v>0</v>
      </c>
      <c r="S58" s="588">
        <f t="shared" ref="S58" si="76">Z58-L58-L59</f>
        <v>0</v>
      </c>
      <c r="T58" s="590">
        <f t="shared" ref="T58" si="77">AA58-M58-M59</f>
        <v>0</v>
      </c>
      <c r="V58">
        <v>5</v>
      </c>
      <c r="W58">
        <v>5</v>
      </c>
      <c r="X58">
        <v>6</v>
      </c>
      <c r="Y58">
        <v>6</v>
      </c>
      <c r="Z58">
        <v>6</v>
      </c>
      <c r="AA58">
        <v>6</v>
      </c>
    </row>
    <row r="59" spans="1:27" ht="23.1" customHeight="1" x14ac:dyDescent="0.15">
      <c r="A59" s="654"/>
      <c r="B59" s="688"/>
      <c r="C59" s="658"/>
      <c r="D59" s="421"/>
      <c r="E59" s="752"/>
      <c r="F59" s="753"/>
      <c r="G59" s="423"/>
      <c r="H59" s="102">
        <v>5</v>
      </c>
      <c r="I59" s="102">
        <v>5</v>
      </c>
      <c r="J59" s="102">
        <v>6</v>
      </c>
      <c r="K59" s="102">
        <v>6</v>
      </c>
      <c r="L59" s="102">
        <v>6</v>
      </c>
      <c r="M59" s="102">
        <v>6</v>
      </c>
      <c r="N59" s="421"/>
      <c r="O59" s="587"/>
      <c r="P59" s="589"/>
      <c r="Q59" s="589"/>
      <c r="R59" s="589"/>
      <c r="S59" s="589"/>
      <c r="T59" s="591"/>
    </row>
    <row r="60" spans="1:27" ht="23.1" customHeight="1" x14ac:dyDescent="0.15">
      <c r="A60" s="693">
        <v>24</v>
      </c>
      <c r="B60" s="688" t="s">
        <v>21</v>
      </c>
      <c r="C60" s="689">
        <f>年間行事!J50</f>
        <v>0</v>
      </c>
      <c r="D60" s="428">
        <f>年間行事!I50</f>
        <v>0</v>
      </c>
      <c r="E60" s="751"/>
      <c r="F60" s="424"/>
      <c r="G60" s="422"/>
      <c r="H60" s="103"/>
      <c r="I60" s="103"/>
      <c r="J60" s="103"/>
      <c r="K60" s="103"/>
      <c r="L60" s="103"/>
      <c r="M60" s="103"/>
      <c r="N60" s="420"/>
      <c r="O60" s="586">
        <f t="shared" ref="O60" si="78">V60-H60-H61</f>
        <v>0</v>
      </c>
      <c r="P60" s="588">
        <f t="shared" ref="P60" si="79">W60-I60-I61</f>
        <v>0</v>
      </c>
      <c r="Q60" s="588">
        <f t="shared" ref="Q60" si="80">X60-J60-J61</f>
        <v>0</v>
      </c>
      <c r="R60" s="588">
        <f t="shared" ref="R60" si="81">Y60-K60-K61</f>
        <v>0</v>
      </c>
      <c r="S60" s="588">
        <f t="shared" ref="S60" si="82">Z60-L60-L61</f>
        <v>0</v>
      </c>
      <c r="T60" s="590">
        <f t="shared" ref="T60" si="83">AA60-M60-M61</f>
        <v>0</v>
      </c>
      <c r="V60">
        <v>4</v>
      </c>
      <c r="W60">
        <v>4</v>
      </c>
      <c r="X60">
        <v>5</v>
      </c>
      <c r="Y60">
        <v>5</v>
      </c>
      <c r="Z60">
        <v>5</v>
      </c>
      <c r="AA60">
        <v>5</v>
      </c>
    </row>
    <row r="61" spans="1:27" ht="23.1" customHeight="1" x14ac:dyDescent="0.15">
      <c r="A61" s="654"/>
      <c r="B61" s="688"/>
      <c r="C61" s="658"/>
      <c r="D61" s="421"/>
      <c r="E61" s="752"/>
      <c r="F61" s="753"/>
      <c r="G61" s="423"/>
      <c r="H61" s="102">
        <v>4</v>
      </c>
      <c r="I61" s="102">
        <v>4</v>
      </c>
      <c r="J61" s="102">
        <v>5</v>
      </c>
      <c r="K61" s="102">
        <v>5</v>
      </c>
      <c r="L61" s="102">
        <v>5</v>
      </c>
      <c r="M61" s="102">
        <v>5</v>
      </c>
      <c r="N61" s="421"/>
      <c r="O61" s="587"/>
      <c r="P61" s="589"/>
      <c r="Q61" s="589"/>
      <c r="R61" s="589"/>
      <c r="S61" s="589"/>
      <c r="T61" s="591"/>
    </row>
    <row r="62" spans="1:27" ht="23.1" customHeight="1" x14ac:dyDescent="0.15">
      <c r="A62" s="653">
        <v>25</v>
      </c>
      <c r="B62" s="688" t="s">
        <v>22</v>
      </c>
      <c r="C62" s="689">
        <f>年間行事!J52</f>
        <v>0</v>
      </c>
      <c r="D62" s="428">
        <f>年間行事!I52</f>
        <v>0</v>
      </c>
      <c r="E62" s="751"/>
      <c r="F62" s="424"/>
      <c r="G62" s="422"/>
      <c r="H62" s="103"/>
      <c r="I62" s="103"/>
      <c r="J62" s="103"/>
      <c r="K62" s="103"/>
      <c r="L62" s="103"/>
      <c r="M62" s="103"/>
      <c r="N62" s="420"/>
      <c r="O62" s="586">
        <f t="shared" ref="O62" si="84">V62-H62-H63</f>
        <v>0</v>
      </c>
      <c r="P62" s="588">
        <f t="shared" ref="P62" si="85">W62-I62-I63</f>
        <v>0</v>
      </c>
      <c r="Q62" s="588">
        <f t="shared" ref="Q62" si="86">X62-J62-J63</f>
        <v>0</v>
      </c>
      <c r="R62" s="588">
        <f t="shared" ref="R62" si="87">Y62-K62-K63</f>
        <v>0</v>
      </c>
      <c r="S62" s="588">
        <f t="shared" ref="S62" si="88">Z62-L62-L63</f>
        <v>0</v>
      </c>
      <c r="T62" s="590">
        <f t="shared" ref="T62" si="89">AA62-M62-M63</f>
        <v>0</v>
      </c>
      <c r="V62">
        <v>5</v>
      </c>
      <c r="W62">
        <v>5</v>
      </c>
      <c r="X62">
        <v>6</v>
      </c>
      <c r="Y62">
        <v>6</v>
      </c>
      <c r="Z62">
        <v>6</v>
      </c>
      <c r="AA62">
        <v>6</v>
      </c>
    </row>
    <row r="63" spans="1:27" ht="23.1" customHeight="1" x14ac:dyDescent="0.15">
      <c r="A63" s="654"/>
      <c r="B63" s="688"/>
      <c r="C63" s="658"/>
      <c r="D63" s="421"/>
      <c r="E63" s="752"/>
      <c r="F63" s="753"/>
      <c r="G63" s="423"/>
      <c r="H63" s="102">
        <v>5</v>
      </c>
      <c r="I63" s="102">
        <v>5</v>
      </c>
      <c r="J63" s="102">
        <v>6</v>
      </c>
      <c r="K63" s="102">
        <v>6</v>
      </c>
      <c r="L63" s="102">
        <v>6</v>
      </c>
      <c r="M63" s="102">
        <v>6</v>
      </c>
      <c r="N63" s="421"/>
      <c r="O63" s="587"/>
      <c r="P63" s="589"/>
      <c r="Q63" s="589"/>
      <c r="R63" s="589"/>
      <c r="S63" s="589"/>
      <c r="T63" s="591"/>
    </row>
    <row r="64" spans="1:27" ht="23.1" customHeight="1" x14ac:dyDescent="0.15">
      <c r="A64" s="693">
        <v>26</v>
      </c>
      <c r="B64" s="688" t="s">
        <v>23</v>
      </c>
      <c r="C64" s="689" t="str">
        <f>年間行事!J54</f>
        <v>集</v>
      </c>
      <c r="D64" s="428" t="str">
        <f>年間行事!I54</f>
        <v>体力テスト予備２ 委員会④　
小中連携パワーアップ会議(456代表委員)</v>
      </c>
      <c r="E64" s="751"/>
      <c r="F64" s="424"/>
      <c r="G64" s="422"/>
      <c r="H64" s="103"/>
      <c r="I64" s="103"/>
      <c r="J64" s="103"/>
      <c r="K64" s="103"/>
      <c r="L64" s="103"/>
      <c r="M64" s="103"/>
      <c r="N64" s="420"/>
      <c r="O64" s="586">
        <f t="shared" ref="O64" si="90">V64-H64-H65</f>
        <v>0</v>
      </c>
      <c r="P64" s="588">
        <f t="shared" ref="P64" si="91">W64-I64-I65</f>
        <v>0</v>
      </c>
      <c r="Q64" s="588">
        <f t="shared" ref="Q64" si="92">X64-J64-J65</f>
        <v>0</v>
      </c>
      <c r="R64" s="588">
        <f t="shared" ref="R64" si="93">Y64-K64-K65</f>
        <v>0</v>
      </c>
      <c r="S64" s="588">
        <f t="shared" ref="S64" si="94">Z64-L64-L65</f>
        <v>0</v>
      </c>
      <c r="T64" s="590">
        <f t="shared" ref="T64" si="95">AA64-M64-M65</f>
        <v>0</v>
      </c>
      <c r="V64">
        <v>5</v>
      </c>
      <c r="W64">
        <v>5</v>
      </c>
      <c r="X64">
        <v>5</v>
      </c>
      <c r="Y64">
        <v>5</v>
      </c>
      <c r="Z64">
        <v>5</v>
      </c>
      <c r="AA64">
        <v>5</v>
      </c>
    </row>
    <row r="65" spans="1:27" ht="23.1" customHeight="1" x14ac:dyDescent="0.15">
      <c r="A65" s="654"/>
      <c r="B65" s="688"/>
      <c r="C65" s="658"/>
      <c r="D65" s="421"/>
      <c r="E65" s="752"/>
      <c r="F65" s="753"/>
      <c r="G65" s="423"/>
      <c r="H65" s="102">
        <v>5</v>
      </c>
      <c r="I65" s="102">
        <v>5</v>
      </c>
      <c r="J65" s="102">
        <v>5</v>
      </c>
      <c r="K65" s="102">
        <v>5</v>
      </c>
      <c r="L65" s="102">
        <v>5</v>
      </c>
      <c r="M65" s="102">
        <v>5</v>
      </c>
      <c r="N65" s="421"/>
      <c r="O65" s="587"/>
      <c r="P65" s="589"/>
      <c r="Q65" s="589"/>
      <c r="R65" s="589"/>
      <c r="S65" s="589"/>
      <c r="T65" s="591"/>
    </row>
    <row r="66" spans="1:27" ht="23.1" customHeight="1" x14ac:dyDescent="0.15">
      <c r="A66" s="636">
        <v>27</v>
      </c>
      <c r="B66" s="667" t="s">
        <v>16</v>
      </c>
      <c r="C66" s="668">
        <f>年間行事!J56</f>
        <v>0</v>
      </c>
      <c r="D66" s="755">
        <f>年間行事!I56</f>
        <v>0</v>
      </c>
      <c r="E66" s="748"/>
      <c r="F66" s="433"/>
      <c r="G66" s="431"/>
      <c r="H66" s="131"/>
      <c r="I66" s="131"/>
      <c r="J66" s="131"/>
      <c r="K66" s="131"/>
      <c r="L66" s="131"/>
      <c r="M66" s="131"/>
      <c r="N66" s="418"/>
      <c r="O66" s="580"/>
      <c r="P66" s="581"/>
      <c r="Q66" s="581"/>
      <c r="R66" s="581"/>
      <c r="S66" s="581"/>
      <c r="T66" s="582"/>
      <c r="V66">
        <v>3</v>
      </c>
      <c r="W66">
        <v>3</v>
      </c>
      <c r="X66">
        <v>3</v>
      </c>
      <c r="Y66">
        <v>3</v>
      </c>
      <c r="Z66">
        <v>3</v>
      </c>
      <c r="AA66">
        <v>3</v>
      </c>
    </row>
    <row r="67" spans="1:27" ht="23.1" customHeight="1" x14ac:dyDescent="0.15">
      <c r="A67" s="637"/>
      <c r="B67" s="667"/>
      <c r="C67" s="641"/>
      <c r="D67" s="419"/>
      <c r="E67" s="749"/>
      <c r="F67" s="434"/>
      <c r="G67" s="432"/>
      <c r="H67" s="129"/>
      <c r="I67" s="129"/>
      <c r="J67" s="129"/>
      <c r="K67" s="129"/>
      <c r="L67" s="129"/>
      <c r="M67" s="129"/>
      <c r="N67" s="419"/>
      <c r="O67" s="580"/>
      <c r="P67" s="581"/>
      <c r="Q67" s="581"/>
      <c r="R67" s="581"/>
      <c r="S67" s="581"/>
      <c r="T67" s="582"/>
    </row>
    <row r="68" spans="1:27" ht="23.1" customHeight="1" x14ac:dyDescent="0.15">
      <c r="A68" s="683">
        <v>28</v>
      </c>
      <c r="B68" s="638" t="s">
        <v>17</v>
      </c>
      <c r="C68" s="668">
        <f>年間行事!J58</f>
        <v>0</v>
      </c>
      <c r="D68" s="755">
        <f>年間行事!I58</f>
        <v>0</v>
      </c>
      <c r="E68" s="748"/>
      <c r="F68" s="433"/>
      <c r="G68" s="431"/>
      <c r="H68" s="131"/>
      <c r="I68" s="131"/>
      <c r="J68" s="131"/>
      <c r="K68" s="131"/>
      <c r="L68" s="131"/>
      <c r="M68" s="131"/>
      <c r="N68" s="418"/>
      <c r="O68" s="580"/>
      <c r="P68" s="581"/>
      <c r="Q68" s="581"/>
      <c r="R68" s="581"/>
      <c r="S68" s="581"/>
      <c r="T68" s="582"/>
    </row>
    <row r="69" spans="1:27" ht="23.1" customHeight="1" thickBot="1" x14ac:dyDescent="0.2">
      <c r="A69" s="637"/>
      <c r="B69" s="682"/>
      <c r="C69" s="641"/>
      <c r="D69" s="419"/>
      <c r="E69" s="749"/>
      <c r="F69" s="750"/>
      <c r="G69" s="432"/>
      <c r="H69" s="130"/>
      <c r="I69" s="130"/>
      <c r="J69" s="130"/>
      <c r="K69" s="130"/>
      <c r="L69" s="130"/>
      <c r="M69" s="130"/>
      <c r="N69" s="419"/>
      <c r="O69" s="583"/>
      <c r="P69" s="584"/>
      <c r="Q69" s="584"/>
      <c r="R69" s="584"/>
      <c r="S69" s="584"/>
      <c r="T69" s="585"/>
    </row>
    <row r="70" spans="1:27" ht="23.1" customHeight="1" x14ac:dyDescent="0.15">
      <c r="A70" s="673"/>
      <c r="B70" s="674"/>
      <c r="C70" s="415" t="s">
        <v>38</v>
      </c>
      <c r="D70" s="452"/>
      <c r="E70" s="457" t="s">
        <v>39</v>
      </c>
      <c r="F70" s="448"/>
      <c r="G70" s="104" t="s">
        <v>24</v>
      </c>
      <c r="H70" s="105">
        <f t="shared" ref="H70:M71" si="96">SUM(H56,H58,H60,H62,H64,H66,H68)</f>
        <v>0</v>
      </c>
      <c r="I70" s="105">
        <f t="shared" si="96"/>
        <v>0</v>
      </c>
      <c r="J70" s="105">
        <f t="shared" si="96"/>
        <v>0</v>
      </c>
      <c r="K70" s="105">
        <f t="shared" si="96"/>
        <v>0</v>
      </c>
      <c r="L70" s="105">
        <f t="shared" si="96"/>
        <v>0</v>
      </c>
      <c r="M70" s="105">
        <f t="shared" si="96"/>
        <v>0</v>
      </c>
      <c r="N70" s="109"/>
      <c r="O70" s="306"/>
      <c r="P70" s="307"/>
      <c r="Q70" s="307"/>
      <c r="R70" s="307"/>
      <c r="S70" s="307"/>
      <c r="T70" s="308"/>
    </row>
    <row r="71" spans="1:27" ht="23.1" customHeight="1" x14ac:dyDescent="0.15">
      <c r="A71" s="675"/>
      <c r="B71" s="676"/>
      <c r="C71" s="416"/>
      <c r="D71" s="454"/>
      <c r="E71" s="458"/>
      <c r="F71" s="449"/>
      <c r="G71" s="110" t="s">
        <v>25</v>
      </c>
      <c r="H71" s="111">
        <f t="shared" si="96"/>
        <v>24</v>
      </c>
      <c r="I71" s="111">
        <f t="shared" si="96"/>
        <v>24</v>
      </c>
      <c r="J71" s="111">
        <f t="shared" si="96"/>
        <v>27</v>
      </c>
      <c r="K71" s="111">
        <f t="shared" si="96"/>
        <v>28</v>
      </c>
      <c r="L71" s="111">
        <f t="shared" si="96"/>
        <v>28</v>
      </c>
      <c r="M71" s="111">
        <f t="shared" si="96"/>
        <v>28</v>
      </c>
      <c r="N71" s="115"/>
      <c r="O71" s="171"/>
      <c r="P71" s="23"/>
      <c r="Q71" s="23"/>
      <c r="R71" s="23"/>
      <c r="S71" s="23"/>
      <c r="T71" s="146"/>
    </row>
    <row r="72" spans="1:27" ht="23.1" customHeight="1" thickBot="1" x14ac:dyDescent="0.2">
      <c r="A72" s="677"/>
      <c r="B72" s="678"/>
      <c r="C72" s="417"/>
      <c r="D72" s="456"/>
      <c r="E72" s="459"/>
      <c r="F72" s="450"/>
      <c r="G72" s="116" t="s">
        <v>26</v>
      </c>
      <c r="H72" s="117">
        <f t="shared" ref="H72:M72" si="97">SUM(H56:H69)</f>
        <v>24</v>
      </c>
      <c r="I72" s="117">
        <f t="shared" si="97"/>
        <v>24</v>
      </c>
      <c r="J72" s="117">
        <f t="shared" si="97"/>
        <v>27</v>
      </c>
      <c r="K72" s="117">
        <f t="shared" si="97"/>
        <v>28</v>
      </c>
      <c r="L72" s="117">
        <f t="shared" si="97"/>
        <v>28</v>
      </c>
      <c r="M72" s="117">
        <f t="shared" si="97"/>
        <v>28</v>
      </c>
      <c r="N72" s="121"/>
      <c r="O72" s="201">
        <f>SUM(O56:O69)</f>
        <v>0</v>
      </c>
      <c r="P72" s="312">
        <f t="shared" ref="P72:T72" si="98">SUM(P56:P69)</f>
        <v>0</v>
      </c>
      <c r="Q72" s="312">
        <f t="shared" si="98"/>
        <v>0</v>
      </c>
      <c r="R72" s="312">
        <f t="shared" si="98"/>
        <v>0</v>
      </c>
      <c r="S72" s="312">
        <f t="shared" si="98"/>
        <v>0</v>
      </c>
      <c r="T72" s="313">
        <f t="shared" si="98"/>
        <v>0</v>
      </c>
    </row>
    <row r="73" spans="1:27" ht="23.1" customHeight="1" x14ac:dyDescent="0.15">
      <c r="A73" s="693">
        <v>29</v>
      </c>
      <c r="B73" s="656" t="s">
        <v>18</v>
      </c>
      <c r="C73" s="689" t="str">
        <f>年間行事!J60</f>
        <v>朝</v>
      </c>
      <c r="D73" s="428" t="str">
        <f>年間行事!I60</f>
        <v>たてわり遊び</v>
      </c>
      <c r="E73" s="754"/>
      <c r="F73" s="472"/>
      <c r="G73" s="471"/>
      <c r="H73" s="101"/>
      <c r="I73" s="101"/>
      <c r="J73" s="101"/>
      <c r="K73" s="101"/>
      <c r="L73" s="101"/>
      <c r="M73" s="101"/>
      <c r="N73" s="428"/>
      <c r="O73" s="595">
        <f>V73-H73-H74</f>
        <v>0</v>
      </c>
      <c r="P73" s="596">
        <f t="shared" ref="P73:T73" si="99">W73-I73-I74</f>
        <v>0</v>
      </c>
      <c r="Q73" s="596">
        <f t="shared" si="99"/>
        <v>0</v>
      </c>
      <c r="R73" s="596">
        <f t="shared" si="99"/>
        <v>0</v>
      </c>
      <c r="S73" s="596">
        <f t="shared" si="99"/>
        <v>0</v>
      </c>
      <c r="T73" s="597">
        <f t="shared" si="99"/>
        <v>0</v>
      </c>
      <c r="V73">
        <v>5</v>
      </c>
      <c r="W73">
        <v>5</v>
      </c>
      <c r="X73">
        <v>5</v>
      </c>
      <c r="Y73">
        <v>6</v>
      </c>
      <c r="Z73">
        <v>6</v>
      </c>
      <c r="AA73">
        <v>6</v>
      </c>
    </row>
    <row r="74" spans="1:27" ht="23.1" customHeight="1" x14ac:dyDescent="0.15">
      <c r="A74" s="654"/>
      <c r="B74" s="688"/>
      <c r="C74" s="658"/>
      <c r="D74" s="421"/>
      <c r="E74" s="752"/>
      <c r="F74" s="753"/>
      <c r="G74" s="423"/>
      <c r="H74" s="102">
        <v>5</v>
      </c>
      <c r="I74" s="102">
        <v>5</v>
      </c>
      <c r="J74" s="102">
        <v>5</v>
      </c>
      <c r="K74" s="102">
        <v>6</v>
      </c>
      <c r="L74" s="102">
        <v>6</v>
      </c>
      <c r="M74" s="102">
        <v>6</v>
      </c>
      <c r="N74" s="421"/>
      <c r="O74" s="587"/>
      <c r="P74" s="589"/>
      <c r="Q74" s="589"/>
      <c r="R74" s="589"/>
      <c r="S74" s="589"/>
      <c r="T74" s="591"/>
    </row>
    <row r="75" spans="1:27" ht="23.1" customHeight="1" x14ac:dyDescent="0.15">
      <c r="A75" s="653">
        <v>30</v>
      </c>
      <c r="B75" s="688" t="s">
        <v>20</v>
      </c>
      <c r="C75" s="689">
        <f>年間行事!J62</f>
        <v>0</v>
      </c>
      <c r="D75" s="428" t="str">
        <f>年間行事!I62</f>
        <v>北西まつりP1～3 
４時間授業給食あり(学期末事務処理日のため)　読書旬間終</v>
      </c>
      <c r="E75" s="751"/>
      <c r="F75" s="424"/>
      <c r="G75" s="422"/>
      <c r="H75" s="103"/>
      <c r="I75" s="103"/>
      <c r="J75" s="103"/>
      <c r="K75" s="103"/>
      <c r="L75" s="103"/>
      <c r="M75" s="103"/>
      <c r="N75" s="420"/>
      <c r="O75" s="586">
        <f t="shared" ref="O75" si="100">V75-H75-H76</f>
        <v>1</v>
      </c>
      <c r="P75" s="588">
        <f t="shared" ref="P75" si="101">W75-I75-I76</f>
        <v>1</v>
      </c>
      <c r="Q75" s="588">
        <f t="shared" ref="Q75" si="102">X75-J75-J76</f>
        <v>2</v>
      </c>
      <c r="R75" s="588">
        <f t="shared" ref="R75" si="103">Y75-K75-K76</f>
        <v>2</v>
      </c>
      <c r="S75" s="588">
        <f t="shared" ref="S75" si="104">Z75-L75-L76</f>
        <v>2</v>
      </c>
      <c r="T75" s="590">
        <f t="shared" ref="T75" si="105">AA75-M75-M76</f>
        <v>2</v>
      </c>
      <c r="V75">
        <v>5</v>
      </c>
      <c r="W75">
        <v>5</v>
      </c>
      <c r="X75">
        <v>6</v>
      </c>
      <c r="Y75">
        <v>6</v>
      </c>
      <c r="Z75">
        <v>6</v>
      </c>
      <c r="AA75">
        <v>6</v>
      </c>
    </row>
    <row r="76" spans="1:27" ht="23.1" customHeight="1" x14ac:dyDescent="0.15">
      <c r="A76" s="654"/>
      <c r="B76" s="688"/>
      <c r="C76" s="658"/>
      <c r="D76" s="421"/>
      <c r="E76" s="752"/>
      <c r="F76" s="753"/>
      <c r="G76" s="423"/>
      <c r="H76" s="102">
        <v>4</v>
      </c>
      <c r="I76" s="102">
        <v>4</v>
      </c>
      <c r="J76" s="102">
        <v>4</v>
      </c>
      <c r="K76" s="102">
        <v>4</v>
      </c>
      <c r="L76" s="102">
        <v>4</v>
      </c>
      <c r="M76" s="102">
        <v>4</v>
      </c>
      <c r="N76" s="421"/>
      <c r="O76" s="587"/>
      <c r="P76" s="589"/>
      <c r="Q76" s="589"/>
      <c r="R76" s="589"/>
      <c r="S76" s="589"/>
      <c r="T76" s="591"/>
    </row>
    <row r="77" spans="1:27" ht="23.1" customHeight="1" x14ac:dyDescent="0.15">
      <c r="A77" s="693">
        <v>1</v>
      </c>
      <c r="B77" s="688" t="s">
        <v>21</v>
      </c>
      <c r="C77" s="657">
        <f>年間行事!M4</f>
        <v>0</v>
      </c>
      <c r="D77" s="420" t="str">
        <f>年間行事!L4</f>
        <v>安全指導点検
移動教室前日検診(5)13：05～</v>
      </c>
      <c r="E77" s="751"/>
      <c r="F77" s="424"/>
      <c r="G77" s="422"/>
      <c r="H77" s="103">
        <v>0.33339999999999997</v>
      </c>
      <c r="I77" s="103">
        <v>0.33339999999999997</v>
      </c>
      <c r="J77" s="103">
        <v>0.33339999999999997</v>
      </c>
      <c r="K77" s="103">
        <v>0.33339999999999997</v>
      </c>
      <c r="L77" s="103">
        <v>0.33339999999999997</v>
      </c>
      <c r="M77" s="103">
        <v>1.333</v>
      </c>
      <c r="N77" s="420"/>
      <c r="O77" s="586">
        <f t="shared" ref="O77" si="106">V77-H77-H78</f>
        <v>5.9999999999993392E-4</v>
      </c>
      <c r="P77" s="588">
        <f t="shared" ref="P77" si="107">W77-I77-I78</f>
        <v>5.9999999999993392E-4</v>
      </c>
      <c r="Q77" s="588">
        <f t="shared" ref="Q77" si="108">X77-J77-J78</f>
        <v>5.9999999999948983E-4</v>
      </c>
      <c r="R77" s="588">
        <f t="shared" ref="R77" si="109">Y77-K77-K78</f>
        <v>5.9999999999948983E-4</v>
      </c>
      <c r="S77" s="588">
        <f t="shared" ref="S77" si="110">Z77-L77-L78</f>
        <v>5.9999999999948983E-4</v>
      </c>
      <c r="T77" s="590">
        <f t="shared" ref="T77" si="111">AA77-M77-M78</f>
        <v>9.9999999999988987E-4</v>
      </c>
      <c r="V77">
        <v>4</v>
      </c>
      <c r="W77">
        <v>4</v>
      </c>
      <c r="X77">
        <v>5</v>
      </c>
      <c r="Y77">
        <v>5</v>
      </c>
      <c r="Z77">
        <v>5</v>
      </c>
      <c r="AA77">
        <v>5</v>
      </c>
    </row>
    <row r="78" spans="1:27" ht="23.1" customHeight="1" x14ac:dyDescent="0.15">
      <c r="A78" s="654"/>
      <c r="B78" s="688"/>
      <c r="C78" s="658"/>
      <c r="D78" s="421"/>
      <c r="E78" s="752"/>
      <c r="F78" s="753"/>
      <c r="G78" s="423"/>
      <c r="H78" s="102">
        <v>3.6659999999999999</v>
      </c>
      <c r="I78" s="102">
        <v>3.6659999999999999</v>
      </c>
      <c r="J78" s="102">
        <v>4.6660000000000004</v>
      </c>
      <c r="K78" s="102">
        <v>4.6660000000000004</v>
      </c>
      <c r="L78" s="102">
        <v>4.6660000000000004</v>
      </c>
      <c r="M78" s="102">
        <v>3.6659999999999999</v>
      </c>
      <c r="N78" s="421"/>
      <c r="O78" s="587"/>
      <c r="P78" s="589"/>
      <c r="Q78" s="589"/>
      <c r="R78" s="589"/>
      <c r="S78" s="589"/>
      <c r="T78" s="591"/>
    </row>
    <row r="79" spans="1:27" ht="23.1" customHeight="1" x14ac:dyDescent="0.15">
      <c r="A79" s="653">
        <v>2</v>
      </c>
      <c r="B79" s="688" t="s">
        <v>22</v>
      </c>
      <c r="C79" s="657">
        <f>年間行事!M6</f>
        <v>0</v>
      </c>
      <c r="D79" s="420" t="str">
        <f>年間行事!L6</f>
        <v>軽井沢移動教室(５)一日目
情報モラル希望３　都学力調査(５)(※テスト日程を移動するため調整中) 　歯磨き指導(6)9：30～</v>
      </c>
      <c r="E79" s="751"/>
      <c r="F79" s="424"/>
      <c r="G79" s="422"/>
      <c r="H79" s="103"/>
      <c r="I79" s="103"/>
      <c r="J79" s="103"/>
      <c r="K79" s="103"/>
      <c r="L79" s="103">
        <v>2</v>
      </c>
      <c r="M79" s="103"/>
      <c r="N79" s="420"/>
      <c r="O79" s="586">
        <f t="shared" ref="O79" si="112">V79-H79-H80</f>
        <v>0</v>
      </c>
      <c r="P79" s="588">
        <f t="shared" ref="P79" si="113">W79-I79-I80</f>
        <v>0</v>
      </c>
      <c r="Q79" s="588">
        <f t="shared" ref="Q79" si="114">X79-J79-J80</f>
        <v>0</v>
      </c>
      <c r="R79" s="588">
        <f t="shared" ref="R79" si="115">Y79-K79-K80</f>
        <v>0</v>
      </c>
      <c r="S79" s="588">
        <f t="shared" ref="S79" si="116">Z79-L79-L80</f>
        <v>0</v>
      </c>
      <c r="T79" s="590">
        <f t="shared" ref="T79" si="117">AA79-M79-M80</f>
        <v>0</v>
      </c>
      <c r="V79">
        <v>5</v>
      </c>
      <c r="W79">
        <v>5</v>
      </c>
      <c r="X79">
        <v>6</v>
      </c>
      <c r="Y79">
        <v>6</v>
      </c>
      <c r="Z79">
        <v>6</v>
      </c>
      <c r="AA79">
        <v>6</v>
      </c>
    </row>
    <row r="80" spans="1:27" ht="23.1" customHeight="1" x14ac:dyDescent="0.15">
      <c r="A80" s="654"/>
      <c r="B80" s="688"/>
      <c r="C80" s="658"/>
      <c r="D80" s="421"/>
      <c r="E80" s="752"/>
      <c r="F80" s="753"/>
      <c r="G80" s="423"/>
      <c r="H80" s="102">
        <v>5</v>
      </c>
      <c r="I80" s="102">
        <v>5</v>
      </c>
      <c r="J80" s="102">
        <v>6</v>
      </c>
      <c r="K80" s="102">
        <v>6</v>
      </c>
      <c r="L80" s="102">
        <v>4</v>
      </c>
      <c r="M80" s="102">
        <v>6</v>
      </c>
      <c r="N80" s="421"/>
      <c r="O80" s="587"/>
      <c r="P80" s="589"/>
      <c r="Q80" s="589"/>
      <c r="R80" s="589"/>
      <c r="S80" s="589"/>
      <c r="T80" s="591"/>
    </row>
    <row r="81" spans="1:27" ht="23.1" customHeight="1" x14ac:dyDescent="0.15">
      <c r="A81" s="693">
        <v>3</v>
      </c>
      <c r="B81" s="688" t="s">
        <v>23</v>
      </c>
      <c r="C81" s="657">
        <f>年間行事!M8</f>
        <v>0</v>
      </c>
      <c r="D81" s="420" t="str">
        <f>年間行事!L8</f>
        <v xml:space="preserve">軽井沢移動教室(５)二日目
</v>
      </c>
      <c r="E81" s="751"/>
      <c r="F81" s="424"/>
      <c r="G81" s="422"/>
      <c r="H81" s="103"/>
      <c r="I81" s="103"/>
      <c r="J81" s="103"/>
      <c r="K81" s="103"/>
      <c r="L81" s="103">
        <v>2</v>
      </c>
      <c r="M81" s="103"/>
      <c r="N81" s="420"/>
      <c r="O81" s="586">
        <f t="shared" ref="O81" si="118">V81-H81-H82</f>
        <v>0</v>
      </c>
      <c r="P81" s="588">
        <f t="shared" ref="P81" si="119">W81-I81-I82</f>
        <v>0</v>
      </c>
      <c r="Q81" s="588">
        <f t="shared" ref="Q81" si="120">X81-J81-J82</f>
        <v>0</v>
      </c>
      <c r="R81" s="588">
        <f t="shared" ref="R81" si="121">Y81-K81-K82</f>
        <v>0</v>
      </c>
      <c r="S81" s="588">
        <f t="shared" ref="S81" si="122">Z81-L81-L82</f>
        <v>0</v>
      </c>
      <c r="T81" s="590">
        <f t="shared" ref="T81" si="123">AA81-M81-M82</f>
        <v>0</v>
      </c>
      <c r="V81">
        <v>5</v>
      </c>
      <c r="W81">
        <v>5</v>
      </c>
      <c r="X81">
        <v>5</v>
      </c>
      <c r="Y81">
        <v>5</v>
      </c>
      <c r="Z81">
        <v>5</v>
      </c>
      <c r="AA81">
        <v>5</v>
      </c>
    </row>
    <row r="82" spans="1:27" ht="23.1" customHeight="1" x14ac:dyDescent="0.15">
      <c r="A82" s="654"/>
      <c r="B82" s="688"/>
      <c r="C82" s="658"/>
      <c r="D82" s="421"/>
      <c r="E82" s="752"/>
      <c r="F82" s="753"/>
      <c r="G82" s="423"/>
      <c r="H82" s="102">
        <v>5</v>
      </c>
      <c r="I82" s="102">
        <v>5</v>
      </c>
      <c r="J82" s="102">
        <v>5</v>
      </c>
      <c r="K82" s="102">
        <v>5</v>
      </c>
      <c r="L82" s="102">
        <v>3</v>
      </c>
      <c r="M82" s="102">
        <v>5</v>
      </c>
      <c r="N82" s="421"/>
      <c r="O82" s="587"/>
      <c r="P82" s="589"/>
      <c r="Q82" s="589"/>
      <c r="R82" s="589"/>
      <c r="S82" s="589"/>
      <c r="T82" s="591"/>
    </row>
    <row r="83" spans="1:27" ht="23.1" customHeight="1" x14ac:dyDescent="0.15">
      <c r="A83" s="636">
        <v>4</v>
      </c>
      <c r="B83" s="667" t="s">
        <v>16</v>
      </c>
      <c r="C83" s="640">
        <f>年間行事!M10</f>
        <v>0</v>
      </c>
      <c r="D83" s="418" t="str">
        <f>年間行事!L10</f>
        <v>軽井沢移動教室(５)三日目
(5年生以外休業日)</v>
      </c>
      <c r="E83" s="748"/>
      <c r="F83" s="433"/>
      <c r="G83" s="431"/>
      <c r="H83" s="131"/>
      <c r="I83" s="131"/>
      <c r="J83" s="131"/>
      <c r="K83" s="131"/>
      <c r="L83" s="131">
        <v>2</v>
      </c>
      <c r="M83" s="131"/>
      <c r="N83" s="418"/>
      <c r="O83" s="580"/>
      <c r="P83" s="581"/>
      <c r="Q83" s="581"/>
      <c r="R83" s="581"/>
      <c r="S83" s="581">
        <v>-6</v>
      </c>
      <c r="T83" s="582"/>
      <c r="V83">
        <v>3</v>
      </c>
      <c r="W83">
        <v>3</v>
      </c>
      <c r="X83">
        <v>3</v>
      </c>
      <c r="Y83">
        <v>3</v>
      </c>
      <c r="Z83">
        <v>3</v>
      </c>
      <c r="AA83">
        <v>3</v>
      </c>
    </row>
    <row r="84" spans="1:27" ht="23.1" customHeight="1" x14ac:dyDescent="0.15">
      <c r="A84" s="637"/>
      <c r="B84" s="667"/>
      <c r="C84" s="641"/>
      <c r="D84" s="419"/>
      <c r="E84" s="749"/>
      <c r="F84" s="434"/>
      <c r="G84" s="432"/>
      <c r="H84" s="129"/>
      <c r="I84" s="129"/>
      <c r="J84" s="129"/>
      <c r="K84" s="129"/>
      <c r="L84" s="129">
        <v>4</v>
      </c>
      <c r="M84" s="129"/>
      <c r="N84" s="419"/>
      <c r="O84" s="580"/>
      <c r="P84" s="581"/>
      <c r="Q84" s="581"/>
      <c r="R84" s="581"/>
      <c r="S84" s="581"/>
      <c r="T84" s="582"/>
    </row>
    <row r="85" spans="1:27" ht="23.1" customHeight="1" x14ac:dyDescent="0.15">
      <c r="A85" s="683">
        <v>5</v>
      </c>
      <c r="B85" s="638" t="s">
        <v>17</v>
      </c>
      <c r="C85" s="640">
        <f>年間行事!M12</f>
        <v>0</v>
      </c>
      <c r="D85" s="418">
        <f>年間行事!L12</f>
        <v>0</v>
      </c>
      <c r="E85" s="748"/>
      <c r="F85" s="433"/>
      <c r="G85" s="431"/>
      <c r="H85" s="131"/>
      <c r="I85" s="131"/>
      <c r="J85" s="131"/>
      <c r="K85" s="131"/>
      <c r="L85" s="131"/>
      <c r="M85" s="131"/>
      <c r="N85" s="418"/>
      <c r="O85" s="580"/>
      <c r="P85" s="581"/>
      <c r="Q85" s="581"/>
      <c r="R85" s="581"/>
      <c r="S85" s="581"/>
      <c r="T85" s="582"/>
    </row>
    <row r="86" spans="1:27" ht="23.1" customHeight="1" thickBot="1" x14ac:dyDescent="0.2">
      <c r="A86" s="637"/>
      <c r="B86" s="682"/>
      <c r="C86" s="641"/>
      <c r="D86" s="419"/>
      <c r="E86" s="749"/>
      <c r="F86" s="750"/>
      <c r="G86" s="432"/>
      <c r="H86" s="130"/>
      <c r="I86" s="130"/>
      <c r="J86" s="130"/>
      <c r="K86" s="130"/>
      <c r="L86" s="130"/>
      <c r="M86" s="130"/>
      <c r="N86" s="419"/>
      <c r="O86" s="583"/>
      <c r="P86" s="584"/>
      <c r="Q86" s="584"/>
      <c r="R86" s="584"/>
      <c r="S86" s="584"/>
      <c r="T86" s="585"/>
    </row>
    <row r="87" spans="1:27" ht="23.1" customHeight="1" x14ac:dyDescent="0.15">
      <c r="A87" s="673"/>
      <c r="B87" s="674"/>
      <c r="C87" s="415" t="s">
        <v>38</v>
      </c>
      <c r="D87" s="452"/>
      <c r="E87" s="457" t="s">
        <v>39</v>
      </c>
      <c r="F87" s="448"/>
      <c r="G87" s="104" t="s">
        <v>24</v>
      </c>
      <c r="H87" s="324">
        <f t="shared" ref="H87:K88" si="124">SUM(H73,H75,H77,H79,H81)</f>
        <v>0.33339999999999997</v>
      </c>
      <c r="I87" s="324">
        <f t="shared" si="124"/>
        <v>0.33339999999999997</v>
      </c>
      <c r="J87" s="324">
        <f t="shared" si="124"/>
        <v>0.33339999999999997</v>
      </c>
      <c r="K87" s="324">
        <f t="shared" si="124"/>
        <v>0.33339999999999997</v>
      </c>
      <c r="L87" s="324">
        <f>SUM(L83,L81,L79,L77,L75,L73)</f>
        <v>6.3334000000000001</v>
      </c>
      <c r="M87" s="324">
        <f>SUM(M73,M75,M77,M79,M81)</f>
        <v>1.333</v>
      </c>
      <c r="N87" s="109"/>
      <c r="O87" s="306"/>
      <c r="P87" s="307"/>
      <c r="Q87" s="307"/>
      <c r="R87" s="307"/>
      <c r="S87" s="307"/>
      <c r="T87" s="308"/>
    </row>
    <row r="88" spans="1:27" ht="23.1" customHeight="1" x14ac:dyDescent="0.15">
      <c r="A88" s="675"/>
      <c r="B88" s="676"/>
      <c r="C88" s="416"/>
      <c r="D88" s="454"/>
      <c r="E88" s="458"/>
      <c r="F88" s="449"/>
      <c r="G88" s="110" t="s">
        <v>25</v>
      </c>
      <c r="H88" s="111">
        <f t="shared" si="124"/>
        <v>22.666</v>
      </c>
      <c r="I88" s="111">
        <f t="shared" si="124"/>
        <v>22.666</v>
      </c>
      <c r="J88" s="111">
        <f t="shared" si="124"/>
        <v>24.666</v>
      </c>
      <c r="K88" s="111">
        <f t="shared" si="124"/>
        <v>25.666</v>
      </c>
      <c r="L88" s="111">
        <f>SUM(L74,L76,L78,L80,L82,L84)</f>
        <v>25.666</v>
      </c>
      <c r="M88" s="111">
        <f>SUM(M74,M76,M78,M80,M82)</f>
        <v>24.666</v>
      </c>
      <c r="N88" s="115"/>
      <c r="O88" s="171"/>
      <c r="P88" s="23"/>
      <c r="Q88" s="23"/>
      <c r="R88" s="23"/>
      <c r="S88" s="23"/>
      <c r="T88" s="146"/>
    </row>
    <row r="89" spans="1:27" ht="23.1" customHeight="1" thickBot="1" x14ac:dyDescent="0.2">
      <c r="A89" s="677"/>
      <c r="B89" s="678"/>
      <c r="C89" s="417"/>
      <c r="D89" s="456"/>
      <c r="E89" s="459"/>
      <c r="F89" s="450"/>
      <c r="G89" s="116" t="s">
        <v>26</v>
      </c>
      <c r="H89" s="117">
        <f t="shared" ref="H89:L89" si="125">SUM(H87:H88)</f>
        <v>22.999400000000001</v>
      </c>
      <c r="I89" s="117">
        <f t="shared" si="125"/>
        <v>22.999400000000001</v>
      </c>
      <c r="J89" s="117">
        <f t="shared" si="125"/>
        <v>24.999400000000001</v>
      </c>
      <c r="K89" s="117">
        <f t="shared" si="125"/>
        <v>25.999400000000001</v>
      </c>
      <c r="L89" s="117">
        <f t="shared" si="125"/>
        <v>31.999400000000001</v>
      </c>
      <c r="M89" s="117">
        <f>SUM(M87:M88)</f>
        <v>25.998999999999999</v>
      </c>
      <c r="N89" s="121"/>
      <c r="O89" s="201">
        <f>SUM(O73:O86)</f>
        <v>1.0005999999999999</v>
      </c>
      <c r="P89" s="312">
        <f t="shared" ref="P89:T89" si="126">SUM(P73:P86)</f>
        <v>1.0005999999999999</v>
      </c>
      <c r="Q89" s="312">
        <f t="shared" si="126"/>
        <v>2.0005999999999995</v>
      </c>
      <c r="R89" s="312">
        <f t="shared" si="126"/>
        <v>2.0005999999999995</v>
      </c>
      <c r="S89" s="312">
        <f t="shared" si="126"/>
        <v>-3.9994000000000005</v>
      </c>
      <c r="T89" s="313">
        <f t="shared" si="126"/>
        <v>2.0009999999999999</v>
      </c>
    </row>
    <row r="90" spans="1:27" thickBot="1" x14ac:dyDescent="0.2">
      <c r="A90" s="700" t="s">
        <v>27</v>
      </c>
      <c r="B90" s="701"/>
      <c r="C90" s="701"/>
      <c r="D90" s="701"/>
      <c r="E90" s="742"/>
      <c r="F90" s="743" t="s">
        <v>28</v>
      </c>
      <c r="G90" s="744"/>
      <c r="H90" s="271">
        <f t="shared" ref="H90:L90" si="127">SUM(H19,H36,H53,H70,H87)</f>
        <v>2.3334000000000001</v>
      </c>
      <c r="I90" s="271">
        <f t="shared" si="127"/>
        <v>2.3334000000000001</v>
      </c>
      <c r="J90" s="271">
        <f t="shared" si="127"/>
        <v>7.3334000000000001</v>
      </c>
      <c r="K90" s="271">
        <f t="shared" si="127"/>
        <v>2.3334000000000001</v>
      </c>
      <c r="L90" s="271">
        <f t="shared" si="127"/>
        <v>9.333400000000001</v>
      </c>
      <c r="M90" s="271">
        <f>SUM(M19,M36,M53,M70,M87)</f>
        <v>3.3330000000000002</v>
      </c>
      <c r="N90" s="317"/>
      <c r="O90" s="170"/>
      <c r="P90" s="21"/>
      <c r="Q90" s="21"/>
      <c r="R90" s="21"/>
      <c r="S90" s="21"/>
      <c r="T90" s="144"/>
    </row>
    <row r="91" spans="1:27" ht="13.5" x14ac:dyDescent="0.15">
      <c r="A91" s="99" t="s">
        <v>29</v>
      </c>
      <c r="B91" s="704"/>
      <c r="C91" s="704"/>
      <c r="D91" s="704"/>
      <c r="E91" s="735"/>
      <c r="F91" s="745" t="s">
        <v>30</v>
      </c>
      <c r="G91" s="733"/>
      <c r="H91" s="271">
        <f t="shared" ref="H91:L91" si="128">SUM(H20,H37,H54,H71,H88)</f>
        <v>109.666</v>
      </c>
      <c r="I91" s="271">
        <f t="shared" si="128"/>
        <v>109.666</v>
      </c>
      <c r="J91" s="271">
        <f t="shared" si="128"/>
        <v>116.666</v>
      </c>
      <c r="K91" s="271">
        <f t="shared" si="128"/>
        <v>126.666</v>
      </c>
      <c r="L91" s="271">
        <f t="shared" si="128"/>
        <v>125.666</v>
      </c>
      <c r="M91" s="271">
        <f>SUM(M20,M37,M54,M71,M88)</f>
        <v>125.666</v>
      </c>
      <c r="N91" s="318"/>
      <c r="O91" s="171"/>
      <c r="P91" s="23"/>
      <c r="Q91" s="23"/>
      <c r="R91" s="23"/>
      <c r="S91" s="23"/>
      <c r="T91" s="146"/>
    </row>
    <row r="92" spans="1:27" thickBot="1" x14ac:dyDescent="0.2">
      <c r="A92" s="99" t="s">
        <v>31</v>
      </c>
      <c r="B92" s="704"/>
      <c r="C92" s="704"/>
      <c r="D92" s="704"/>
      <c r="E92" s="735"/>
      <c r="F92" s="746" t="s">
        <v>32</v>
      </c>
      <c r="G92" s="747"/>
      <c r="H92" s="272">
        <f t="shared" ref="H92:L92" si="129">SUM(H90:H91)</f>
        <v>111.99939999999999</v>
      </c>
      <c r="I92" s="272">
        <f t="shared" si="129"/>
        <v>111.99939999999999</v>
      </c>
      <c r="J92" s="272">
        <f t="shared" si="129"/>
        <v>123.99939999999999</v>
      </c>
      <c r="K92" s="272">
        <f t="shared" si="129"/>
        <v>128.99940000000001</v>
      </c>
      <c r="L92" s="272">
        <f t="shared" si="129"/>
        <v>134.99940000000001</v>
      </c>
      <c r="M92" s="272">
        <f>SUM(M90:M91)</f>
        <v>128.999</v>
      </c>
      <c r="N92" s="319"/>
      <c r="O92" s="201">
        <f>SUM(O21,O38,O55,O72,O89)</f>
        <v>2.0005999999999999</v>
      </c>
      <c r="P92" s="312">
        <f t="shared" ref="P92:T92" si="130">SUM(P21,P38,P55,P72,P89)</f>
        <v>2.0005999999999999</v>
      </c>
      <c r="Q92" s="312">
        <f t="shared" si="130"/>
        <v>4.0005999999999995</v>
      </c>
      <c r="R92" s="312">
        <f t="shared" si="130"/>
        <v>3.0005999999999995</v>
      </c>
      <c r="S92" s="312">
        <f t="shared" si="130"/>
        <v>-2.9994000000000005</v>
      </c>
      <c r="T92" s="313">
        <f t="shared" si="130"/>
        <v>3.0009999999999999</v>
      </c>
    </row>
    <row r="93" spans="1:27" ht="13.5" x14ac:dyDescent="0.15">
      <c r="A93" s="99" t="s">
        <v>33</v>
      </c>
      <c r="B93" s="704"/>
      <c r="C93" s="704"/>
      <c r="D93" s="704"/>
      <c r="E93" s="735"/>
      <c r="F93" s="736" t="s">
        <v>34</v>
      </c>
      <c r="G93" s="737"/>
      <c r="H93" s="273">
        <f>SUM(H90,H98)</f>
        <v>17.664400000000001</v>
      </c>
      <c r="I93" s="273">
        <f t="shared" ref="I93:M93" si="131">SUM(I90,I98)</f>
        <v>17.664400000000001</v>
      </c>
      <c r="J93" s="273">
        <f t="shared" si="131"/>
        <v>20.664400000000001</v>
      </c>
      <c r="K93" s="273">
        <f t="shared" si="131"/>
        <v>16.331400000000002</v>
      </c>
      <c r="L93" s="273">
        <f t="shared" si="131"/>
        <v>27.664400000000001</v>
      </c>
      <c r="M93" s="273">
        <f t="shared" si="131"/>
        <v>23.331000000000003</v>
      </c>
      <c r="N93" s="274"/>
      <c r="O93" s="210"/>
      <c r="P93" s="211"/>
      <c r="Q93" s="211"/>
      <c r="R93" s="211"/>
      <c r="S93" s="211"/>
      <c r="T93" s="212"/>
      <c r="U93" s="217"/>
    </row>
    <row r="94" spans="1:27" ht="13.5" x14ac:dyDescent="0.15">
      <c r="A94" s="99"/>
      <c r="B94" s="716"/>
      <c r="C94" s="717"/>
      <c r="D94" s="717"/>
      <c r="E94" s="717"/>
      <c r="F94" s="738" t="s">
        <v>35</v>
      </c>
      <c r="G94" s="739"/>
      <c r="H94" s="275">
        <f>SUM(H91,H99)</f>
        <v>241.328</v>
      </c>
      <c r="I94" s="275">
        <f t="shared" ref="I94:M94" si="132">SUM(I91,I99)</f>
        <v>265.32799999999997</v>
      </c>
      <c r="J94" s="275">
        <f t="shared" si="132"/>
        <v>286.32799999999997</v>
      </c>
      <c r="K94" s="275">
        <f t="shared" si="132"/>
        <v>298.66199999999998</v>
      </c>
      <c r="L94" s="275">
        <f t="shared" si="132"/>
        <v>293.32799999999997</v>
      </c>
      <c r="M94" s="275">
        <f t="shared" si="132"/>
        <v>299.66199999999998</v>
      </c>
      <c r="N94" s="276"/>
      <c r="O94" s="213"/>
      <c r="P94" s="214"/>
      <c r="Q94" s="214"/>
      <c r="R94" s="214"/>
      <c r="S94" s="214"/>
      <c r="T94" s="215"/>
      <c r="U94" s="217"/>
    </row>
    <row r="95" spans="1:27" thickBot="1" x14ac:dyDescent="0.2">
      <c r="A95" s="5"/>
      <c r="B95" s="721"/>
      <c r="C95" s="722"/>
      <c r="D95" s="722"/>
      <c r="E95" s="722"/>
      <c r="F95" s="740" t="s">
        <v>36</v>
      </c>
      <c r="G95" s="741"/>
      <c r="H95" s="277">
        <f>SUM(H93:H94)</f>
        <v>258.99239999999998</v>
      </c>
      <c r="I95" s="277">
        <f t="shared" ref="I95:M95" si="133">SUM(I93:I94)</f>
        <v>282.99239999999998</v>
      </c>
      <c r="J95" s="277">
        <f t="shared" si="133"/>
        <v>306.99239999999998</v>
      </c>
      <c r="K95" s="277">
        <f t="shared" si="133"/>
        <v>314.99339999999995</v>
      </c>
      <c r="L95" s="277">
        <f t="shared" si="133"/>
        <v>320.99239999999998</v>
      </c>
      <c r="M95" s="277">
        <f t="shared" si="133"/>
        <v>322.99299999999999</v>
      </c>
      <c r="N95" s="278"/>
      <c r="O95" s="290">
        <f>O92+'５月'!O78</f>
        <v>32.007599999999996</v>
      </c>
      <c r="P95" s="320">
        <f>P92+'５月'!P78</f>
        <v>8.0075999999999983</v>
      </c>
      <c r="Q95" s="320">
        <f>Q92+'５月'!Q78</f>
        <v>19.007599999999996</v>
      </c>
      <c r="R95" s="320">
        <f>R92+'５月'!R78</f>
        <v>22.006599999999995</v>
      </c>
      <c r="S95" s="320">
        <f>S92+'５月'!S78</f>
        <v>16.007599999999989</v>
      </c>
      <c r="T95" s="321">
        <f>T92+'５月'!T78</f>
        <v>14.006999999999996</v>
      </c>
      <c r="U95" s="217"/>
    </row>
    <row r="96" spans="1:27" x14ac:dyDescent="0.15">
      <c r="A96" s="7"/>
      <c r="O96" s="216"/>
      <c r="P96" s="216"/>
      <c r="Q96" s="216"/>
      <c r="R96" s="216"/>
      <c r="S96" s="217"/>
      <c r="T96" s="217"/>
      <c r="U96" s="217"/>
    </row>
    <row r="97" spans="1:21" x14ac:dyDescent="0.15">
      <c r="A97" s="7"/>
      <c r="F97" s="732" t="s">
        <v>40</v>
      </c>
      <c r="G97" s="732"/>
      <c r="O97" s="216"/>
      <c r="P97" s="216"/>
      <c r="Q97" s="216"/>
      <c r="R97" s="216"/>
      <c r="S97" s="217"/>
      <c r="T97" s="217"/>
      <c r="U97" s="217"/>
    </row>
    <row r="98" spans="1:21" x14ac:dyDescent="0.15">
      <c r="A98" s="7"/>
      <c r="F98" s="733" t="s">
        <v>28</v>
      </c>
      <c r="G98" s="733"/>
      <c r="H98" s="275">
        <f>'５月'!H76</f>
        <v>15.331</v>
      </c>
      <c r="I98" s="275">
        <f>'５月'!I76</f>
        <v>15.331</v>
      </c>
      <c r="J98" s="275">
        <f>'５月'!J76</f>
        <v>13.331</v>
      </c>
      <c r="K98" s="275">
        <f>'５月'!K76</f>
        <v>13.998000000000001</v>
      </c>
      <c r="L98" s="275">
        <f>'５月'!L76</f>
        <v>18.331</v>
      </c>
      <c r="M98" s="275">
        <f>'５月'!M76</f>
        <v>19.998000000000001</v>
      </c>
      <c r="S98"/>
      <c r="T98"/>
    </row>
    <row r="99" spans="1:21" x14ac:dyDescent="0.15">
      <c r="A99" s="7"/>
      <c r="F99" s="733" t="s">
        <v>30</v>
      </c>
      <c r="G99" s="733"/>
      <c r="H99" s="275">
        <f>'５月'!H77</f>
        <v>131.66200000000001</v>
      </c>
      <c r="I99" s="275">
        <f>'５月'!I77</f>
        <v>155.66199999999998</v>
      </c>
      <c r="J99" s="275">
        <f>'５月'!J77</f>
        <v>169.66200000000001</v>
      </c>
      <c r="K99" s="275">
        <f>'５月'!K77</f>
        <v>171.99599999999998</v>
      </c>
      <c r="L99" s="275">
        <f>'５月'!L77</f>
        <v>167.66200000000001</v>
      </c>
      <c r="M99" s="275">
        <f>'５月'!M77</f>
        <v>173.99599999999998</v>
      </c>
      <c r="S99"/>
      <c r="T99"/>
    </row>
    <row r="100" spans="1:21" x14ac:dyDescent="0.15">
      <c r="A100" s="7"/>
      <c r="F100" s="734" t="s">
        <v>32</v>
      </c>
      <c r="G100" s="734"/>
      <c r="H100" s="275">
        <f>'５月'!H78</f>
        <v>146.99299999999999</v>
      </c>
      <c r="I100" s="275">
        <f>'５月'!I78</f>
        <v>170.99299999999999</v>
      </c>
      <c r="J100" s="275">
        <f>'５月'!J78</f>
        <v>182.99299999999999</v>
      </c>
      <c r="K100" s="275">
        <f>'５月'!K78</f>
        <v>185.99399999999997</v>
      </c>
      <c r="L100" s="275">
        <f>'５月'!L78</f>
        <v>185.99299999999999</v>
      </c>
      <c r="M100" s="275">
        <f>'５月'!M78</f>
        <v>193.99399999999997</v>
      </c>
      <c r="S100"/>
      <c r="T100"/>
    </row>
    <row r="101" spans="1:21" x14ac:dyDescent="0.15">
      <c r="A101" s="7"/>
      <c r="N101" s="279"/>
      <c r="S101"/>
      <c r="T101"/>
    </row>
    <row r="102" spans="1:21" x14ac:dyDescent="0.15">
      <c r="A102" s="7"/>
      <c r="N102" s="279"/>
      <c r="S102"/>
      <c r="T102"/>
    </row>
    <row r="103" spans="1:21" x14ac:dyDescent="0.15">
      <c r="A103" s="7"/>
      <c r="N103" s="279"/>
      <c r="S103"/>
      <c r="T103"/>
    </row>
    <row r="104" spans="1:21" x14ac:dyDescent="0.15">
      <c r="A104" s="7"/>
      <c r="N104" s="279"/>
      <c r="S104"/>
      <c r="T104"/>
    </row>
    <row r="105" spans="1:21" x14ac:dyDescent="0.15">
      <c r="A105" s="7"/>
      <c r="N105" s="279"/>
      <c r="S105"/>
      <c r="T105"/>
    </row>
    <row r="106" spans="1:21" x14ac:dyDescent="0.15">
      <c r="A106" s="7"/>
      <c r="N106" s="279"/>
      <c r="S106"/>
      <c r="T106"/>
    </row>
    <row r="107" spans="1:21" x14ac:dyDescent="0.15">
      <c r="A107" s="7"/>
      <c r="N107" s="279"/>
      <c r="S107"/>
      <c r="T107"/>
    </row>
    <row r="108" spans="1:21" x14ac:dyDescent="0.15">
      <c r="A108" s="7"/>
      <c r="N108" s="279"/>
      <c r="S108"/>
      <c r="T108"/>
    </row>
    <row r="109" spans="1:21" x14ac:dyDescent="0.15">
      <c r="A109" s="7"/>
      <c r="N109" s="279"/>
      <c r="S109"/>
      <c r="T109"/>
    </row>
    <row r="110" spans="1:21" x14ac:dyDescent="0.15">
      <c r="A110" s="7"/>
      <c r="N110" s="279"/>
      <c r="S110"/>
      <c r="T110"/>
    </row>
    <row r="111" spans="1:21" x14ac:dyDescent="0.15">
      <c r="A111" s="7"/>
      <c r="N111" s="279"/>
      <c r="S111"/>
      <c r="T111"/>
    </row>
    <row r="112" spans="1:21" x14ac:dyDescent="0.15">
      <c r="A112" s="7"/>
      <c r="N112" s="279"/>
      <c r="S112"/>
      <c r="T112"/>
    </row>
    <row r="113" spans="1:20" x14ac:dyDescent="0.15">
      <c r="A113" s="7"/>
      <c r="N113" s="279"/>
      <c r="S113"/>
      <c r="T113"/>
    </row>
    <row r="114" spans="1:20" x14ac:dyDescent="0.15">
      <c r="A114" s="7"/>
      <c r="N114" s="279"/>
      <c r="S114"/>
      <c r="T114"/>
    </row>
    <row r="115" spans="1:20" x14ac:dyDescent="0.15">
      <c r="A115" s="7"/>
      <c r="N115" s="279"/>
      <c r="S115"/>
      <c r="T115"/>
    </row>
    <row r="116" spans="1:20" x14ac:dyDescent="0.15">
      <c r="A116" s="7"/>
      <c r="N116" s="279"/>
      <c r="S116"/>
      <c r="T116"/>
    </row>
    <row r="117" spans="1:20" x14ac:dyDescent="0.15">
      <c r="A117" s="7"/>
      <c r="N117" s="279"/>
      <c r="S117"/>
      <c r="T117"/>
    </row>
    <row r="118" spans="1:20" x14ac:dyDescent="0.15">
      <c r="A118" s="7"/>
      <c r="N118" s="279"/>
      <c r="S118"/>
      <c r="T118"/>
    </row>
    <row r="119" spans="1:20" x14ac:dyDescent="0.15">
      <c r="A119" s="7"/>
      <c r="N119" s="279"/>
      <c r="S119"/>
      <c r="T119"/>
    </row>
    <row r="120" spans="1:20" x14ac:dyDescent="0.15">
      <c r="A120" s="7"/>
      <c r="N120" s="279"/>
      <c r="S120"/>
      <c r="T120"/>
    </row>
    <row r="121" spans="1:20" x14ac:dyDescent="0.15">
      <c r="A121" s="7"/>
      <c r="N121" s="279"/>
      <c r="S121"/>
      <c r="T121"/>
    </row>
    <row r="122" spans="1:20" x14ac:dyDescent="0.15">
      <c r="A122" s="7"/>
      <c r="N122" s="279"/>
      <c r="S122"/>
      <c r="T122"/>
    </row>
    <row r="123" spans="1:20" x14ac:dyDescent="0.15">
      <c r="A123" s="7"/>
      <c r="N123" s="279"/>
      <c r="S123"/>
      <c r="T123"/>
    </row>
    <row r="124" spans="1:20" x14ac:dyDescent="0.15">
      <c r="A124" s="7"/>
      <c r="N124" s="279"/>
      <c r="S124"/>
      <c r="T124"/>
    </row>
    <row r="125" spans="1:20" x14ac:dyDescent="0.15">
      <c r="A125" s="7"/>
      <c r="N125" s="279"/>
      <c r="S125"/>
      <c r="T125"/>
    </row>
    <row r="126" spans="1:20" x14ac:dyDescent="0.15">
      <c r="A126" s="7"/>
      <c r="N126" s="279"/>
      <c r="S126"/>
      <c r="T126"/>
    </row>
    <row r="127" spans="1:20" x14ac:dyDescent="0.15">
      <c r="A127" s="7"/>
      <c r="N127" s="279"/>
      <c r="S127"/>
      <c r="T127"/>
    </row>
    <row r="128" spans="1:20" x14ac:dyDescent="0.15">
      <c r="A128" s="7"/>
      <c r="N128" s="279"/>
      <c r="S128"/>
      <c r="T128"/>
    </row>
    <row r="129" spans="1:20" x14ac:dyDescent="0.15">
      <c r="A129" s="7"/>
      <c r="N129" s="279"/>
      <c r="S129"/>
      <c r="T129"/>
    </row>
    <row r="130" spans="1:20" x14ac:dyDescent="0.15">
      <c r="A130" s="7"/>
      <c r="N130" s="279"/>
      <c r="S130"/>
      <c r="T130"/>
    </row>
    <row r="131" spans="1:20" x14ac:dyDescent="0.15">
      <c r="A131" s="7"/>
      <c r="N131" s="279"/>
      <c r="S131"/>
      <c r="T131"/>
    </row>
    <row r="132" spans="1:20" x14ac:dyDescent="0.15">
      <c r="A132" s="7"/>
      <c r="N132" s="279"/>
      <c r="S132"/>
      <c r="T132"/>
    </row>
    <row r="133" spans="1:20" x14ac:dyDescent="0.15">
      <c r="A133" s="7"/>
      <c r="N133" s="279"/>
      <c r="S133"/>
      <c r="T133"/>
    </row>
    <row r="134" spans="1:20" x14ac:dyDescent="0.15">
      <c r="A134" s="7"/>
      <c r="N134" s="279"/>
      <c r="S134"/>
      <c r="T134"/>
    </row>
    <row r="135" spans="1:20" x14ac:dyDescent="0.15">
      <c r="A135" s="7"/>
      <c r="N135" s="279"/>
      <c r="S135"/>
      <c r="T135"/>
    </row>
    <row r="136" spans="1:20" x14ac:dyDescent="0.15">
      <c r="A136" s="7"/>
      <c r="N136" s="279"/>
      <c r="S136"/>
      <c r="T136"/>
    </row>
    <row r="137" spans="1:20" x14ac:dyDescent="0.15">
      <c r="A137" s="7"/>
      <c r="N137" s="279"/>
      <c r="S137"/>
      <c r="T137"/>
    </row>
    <row r="138" spans="1:20" x14ac:dyDescent="0.15">
      <c r="A138" s="7"/>
      <c r="N138" s="279"/>
      <c r="S138"/>
      <c r="T138"/>
    </row>
    <row r="139" spans="1:20" x14ac:dyDescent="0.15">
      <c r="A139" s="7"/>
      <c r="N139" s="279"/>
      <c r="S139"/>
      <c r="T139"/>
    </row>
    <row r="140" spans="1:20" x14ac:dyDescent="0.15">
      <c r="A140" s="7"/>
      <c r="N140" s="279"/>
      <c r="S140"/>
      <c r="T140"/>
    </row>
    <row r="141" spans="1:20" x14ac:dyDescent="0.15">
      <c r="A141" s="7"/>
      <c r="N141" s="279"/>
      <c r="S141"/>
      <c r="T141"/>
    </row>
    <row r="142" spans="1:20" x14ac:dyDescent="0.15">
      <c r="A142" s="7"/>
      <c r="N142" s="279"/>
      <c r="S142"/>
      <c r="T142"/>
    </row>
    <row r="143" spans="1:20" x14ac:dyDescent="0.15">
      <c r="A143" s="7"/>
      <c r="N143" s="279"/>
      <c r="S143"/>
      <c r="T143"/>
    </row>
    <row r="144" spans="1:20" x14ac:dyDescent="0.15">
      <c r="A144" s="7"/>
      <c r="N144" s="279"/>
      <c r="S144"/>
      <c r="T144"/>
    </row>
    <row r="145" spans="1:20" x14ac:dyDescent="0.15">
      <c r="A145" s="7"/>
      <c r="N145" s="279"/>
      <c r="S145"/>
      <c r="T145"/>
    </row>
    <row r="146" spans="1:20" x14ac:dyDescent="0.15">
      <c r="A146" s="7"/>
      <c r="N146" s="279"/>
      <c r="S146"/>
      <c r="T146"/>
    </row>
    <row r="147" spans="1:20" x14ac:dyDescent="0.15">
      <c r="A147" s="7"/>
      <c r="N147" s="279"/>
      <c r="S147"/>
      <c r="T147"/>
    </row>
    <row r="148" spans="1:20" x14ac:dyDescent="0.15">
      <c r="A148" s="7"/>
      <c r="N148" s="279"/>
      <c r="S148"/>
      <c r="T148"/>
    </row>
    <row r="149" spans="1:20" x14ac:dyDescent="0.15">
      <c r="A149" s="7"/>
      <c r="N149" s="279"/>
      <c r="S149"/>
      <c r="T149"/>
    </row>
    <row r="150" spans="1:20" x14ac:dyDescent="0.15">
      <c r="A150" s="7"/>
      <c r="N150" s="279"/>
      <c r="S150"/>
      <c r="T150"/>
    </row>
    <row r="151" spans="1:20" x14ac:dyDescent="0.15">
      <c r="A151" s="7"/>
      <c r="N151" s="279"/>
      <c r="S151"/>
      <c r="T151"/>
    </row>
    <row r="152" spans="1:20" x14ac:dyDescent="0.15">
      <c r="A152" s="7"/>
      <c r="N152" s="279"/>
      <c r="S152"/>
      <c r="T152"/>
    </row>
    <row r="153" spans="1:20" x14ac:dyDescent="0.15">
      <c r="A153" s="7"/>
      <c r="N153" s="279"/>
      <c r="S153"/>
      <c r="T153"/>
    </row>
    <row r="154" spans="1:20" x14ac:dyDescent="0.15">
      <c r="A154" s="7"/>
      <c r="N154" s="279"/>
      <c r="S154"/>
      <c r="T154"/>
    </row>
    <row r="155" spans="1:20" x14ac:dyDescent="0.15">
      <c r="A155" s="7"/>
      <c r="N155" s="279"/>
      <c r="S155"/>
      <c r="T155"/>
    </row>
    <row r="156" spans="1:20" x14ac:dyDescent="0.15">
      <c r="A156" s="7"/>
      <c r="N156" s="279"/>
      <c r="S156"/>
      <c r="T156"/>
    </row>
    <row r="157" spans="1:20" x14ac:dyDescent="0.15">
      <c r="A157" s="7"/>
      <c r="N157" s="279"/>
      <c r="S157"/>
      <c r="T157"/>
    </row>
    <row r="158" spans="1:20" x14ac:dyDescent="0.15">
      <c r="A158" s="7"/>
      <c r="N158" s="279"/>
      <c r="S158"/>
      <c r="T158"/>
    </row>
    <row r="159" spans="1:20" x14ac:dyDescent="0.15">
      <c r="A159" s="7"/>
      <c r="N159" s="279"/>
      <c r="S159"/>
      <c r="T159"/>
    </row>
    <row r="160" spans="1:20" x14ac:dyDescent="0.15">
      <c r="A160" s="7"/>
      <c r="N160" s="279"/>
      <c r="S160"/>
      <c r="T160"/>
    </row>
    <row r="161" spans="1:20" x14ac:dyDescent="0.15">
      <c r="A161" s="7"/>
      <c r="N161" s="279"/>
      <c r="S161"/>
      <c r="T161"/>
    </row>
    <row r="162" spans="1:20" x14ac:dyDescent="0.15">
      <c r="A162" s="7"/>
      <c r="N162" s="279"/>
      <c r="S162"/>
      <c r="T162"/>
    </row>
    <row r="163" spans="1:20" x14ac:dyDescent="0.15">
      <c r="A163" s="7"/>
      <c r="N163" s="279"/>
      <c r="S163"/>
      <c r="T163"/>
    </row>
    <row r="164" spans="1:20" x14ac:dyDescent="0.15">
      <c r="A164" s="7"/>
      <c r="N164" s="279"/>
      <c r="S164"/>
      <c r="T164"/>
    </row>
    <row r="165" spans="1:20" x14ac:dyDescent="0.15">
      <c r="A165" s="7"/>
      <c r="N165" s="279"/>
      <c r="S165"/>
      <c r="T165"/>
    </row>
    <row r="166" spans="1:20" x14ac:dyDescent="0.15">
      <c r="A166" s="7"/>
      <c r="N166" s="279"/>
      <c r="S166"/>
      <c r="T166"/>
    </row>
    <row r="167" spans="1:20" x14ac:dyDescent="0.15">
      <c r="A167" s="7"/>
      <c r="N167" s="279"/>
      <c r="S167"/>
      <c r="T167"/>
    </row>
    <row r="168" spans="1:20" x14ac:dyDescent="0.15">
      <c r="A168" s="7"/>
      <c r="N168" s="279"/>
      <c r="S168"/>
      <c r="T168"/>
    </row>
    <row r="169" spans="1:20" x14ac:dyDescent="0.15">
      <c r="A169" s="7"/>
      <c r="N169" s="279"/>
      <c r="S169"/>
      <c r="T169"/>
    </row>
    <row r="170" spans="1:20" x14ac:dyDescent="0.15">
      <c r="A170" s="7"/>
      <c r="N170" s="279"/>
      <c r="S170"/>
      <c r="T170"/>
    </row>
    <row r="171" spans="1:20" x14ac:dyDescent="0.15">
      <c r="A171" s="7"/>
      <c r="N171" s="279"/>
      <c r="S171"/>
      <c r="T171"/>
    </row>
    <row r="172" spans="1:20" x14ac:dyDescent="0.15">
      <c r="A172" s="7"/>
      <c r="N172" s="279"/>
      <c r="S172"/>
      <c r="T172"/>
    </row>
    <row r="173" spans="1:20" x14ac:dyDescent="0.15">
      <c r="A173" s="7"/>
      <c r="N173" s="279"/>
      <c r="S173"/>
      <c r="T173"/>
    </row>
    <row r="174" spans="1:20" x14ac:dyDescent="0.15">
      <c r="A174" s="7"/>
      <c r="N174" s="279"/>
      <c r="S174"/>
      <c r="T174"/>
    </row>
    <row r="175" spans="1:20" x14ac:dyDescent="0.15">
      <c r="A175" s="7"/>
      <c r="N175" s="279"/>
      <c r="S175"/>
      <c r="T175"/>
    </row>
    <row r="176" spans="1:20" x14ac:dyDescent="0.15">
      <c r="A176" s="7"/>
      <c r="N176" s="279"/>
      <c r="S176"/>
      <c r="T176"/>
    </row>
    <row r="177" spans="1:20" x14ac:dyDescent="0.15">
      <c r="A177" s="7"/>
      <c r="N177" s="279"/>
      <c r="S177"/>
      <c r="T177"/>
    </row>
    <row r="178" spans="1:20" x14ac:dyDescent="0.15">
      <c r="A178" s="7"/>
      <c r="N178" s="279"/>
      <c r="S178"/>
      <c r="T178"/>
    </row>
    <row r="179" spans="1:20" x14ac:dyDescent="0.15">
      <c r="A179" s="7"/>
      <c r="N179" s="279"/>
      <c r="S179"/>
      <c r="T179"/>
    </row>
    <row r="180" spans="1:20" x14ac:dyDescent="0.15">
      <c r="A180" s="7"/>
      <c r="N180" s="279"/>
      <c r="S180"/>
      <c r="T180"/>
    </row>
    <row r="181" spans="1:20" x14ac:dyDescent="0.15">
      <c r="A181" s="7"/>
      <c r="N181" s="279"/>
    </row>
    <row r="182" spans="1:20" x14ac:dyDescent="0.15">
      <c r="A182" s="7"/>
      <c r="N182" s="279"/>
    </row>
    <row r="183" spans="1:20" x14ac:dyDescent="0.15">
      <c r="A183" s="7"/>
      <c r="N183" s="279"/>
    </row>
    <row r="184" spans="1:20" x14ac:dyDescent="0.15">
      <c r="A184" s="7"/>
      <c r="N184" s="279"/>
    </row>
    <row r="185" spans="1:20" x14ac:dyDescent="0.15">
      <c r="A185" s="7"/>
      <c r="N185" s="279"/>
    </row>
    <row r="186" spans="1:20" x14ac:dyDescent="0.15">
      <c r="A186" s="7"/>
      <c r="N186" s="279"/>
    </row>
    <row r="187" spans="1:20" x14ac:dyDescent="0.15">
      <c r="A187" s="7"/>
      <c r="N187" s="279"/>
    </row>
    <row r="188" spans="1:20" x14ac:dyDescent="0.15">
      <c r="A188" s="7"/>
      <c r="N188" s="279"/>
    </row>
    <row r="189" spans="1:20" x14ac:dyDescent="0.15">
      <c r="A189" s="7"/>
      <c r="N189" s="279"/>
    </row>
    <row r="190" spans="1:20" x14ac:dyDescent="0.15">
      <c r="A190" s="7"/>
      <c r="N190" s="279"/>
    </row>
    <row r="191" spans="1:20" x14ac:dyDescent="0.15">
      <c r="A191" s="7"/>
      <c r="N191" s="279"/>
    </row>
    <row r="192" spans="1:20" x14ac:dyDescent="0.15">
      <c r="A192" s="7"/>
      <c r="N192" s="279"/>
    </row>
    <row r="193" spans="1:14" x14ac:dyDescent="0.15">
      <c r="A193" s="7"/>
      <c r="N193" s="279"/>
    </row>
    <row r="194" spans="1:14" x14ac:dyDescent="0.15">
      <c r="A194" s="7"/>
      <c r="N194" s="279"/>
    </row>
    <row r="195" spans="1:14" x14ac:dyDescent="0.15">
      <c r="A195" s="7"/>
      <c r="N195" s="279"/>
    </row>
    <row r="196" spans="1:14" x14ac:dyDescent="0.15">
      <c r="A196" s="7"/>
      <c r="N196" s="279"/>
    </row>
    <row r="197" spans="1:14" x14ac:dyDescent="0.15">
      <c r="A197" s="7"/>
      <c r="N197" s="279"/>
    </row>
    <row r="198" spans="1:14" x14ac:dyDescent="0.15">
      <c r="A198" s="7"/>
      <c r="N198" s="279"/>
    </row>
    <row r="199" spans="1:14" x14ac:dyDescent="0.15">
      <c r="A199" s="7"/>
      <c r="N199" s="279"/>
    </row>
    <row r="200" spans="1:14" x14ac:dyDescent="0.15">
      <c r="A200" s="7"/>
      <c r="N200" s="279"/>
    </row>
    <row r="201" spans="1:14" x14ac:dyDescent="0.15">
      <c r="A201" s="7"/>
      <c r="N201" s="279"/>
    </row>
    <row r="202" spans="1:14" x14ac:dyDescent="0.15">
      <c r="A202" s="7"/>
      <c r="N202" s="279"/>
    </row>
    <row r="203" spans="1:14" x14ac:dyDescent="0.15">
      <c r="A203" s="7"/>
      <c r="N203" s="279"/>
    </row>
    <row r="204" spans="1:14" x14ac:dyDescent="0.15">
      <c r="A204" s="7"/>
      <c r="N204" s="279"/>
    </row>
    <row r="205" spans="1:14" x14ac:dyDescent="0.15">
      <c r="A205" s="7"/>
      <c r="N205" s="279"/>
    </row>
    <row r="206" spans="1:14" x14ac:dyDescent="0.15">
      <c r="A206" s="7"/>
      <c r="N206" s="279"/>
    </row>
    <row r="207" spans="1:14" x14ac:dyDescent="0.15">
      <c r="A207" s="7"/>
      <c r="N207" s="279"/>
    </row>
    <row r="208" spans="1:14" x14ac:dyDescent="0.15">
      <c r="A208" s="7"/>
      <c r="N208" s="279"/>
    </row>
    <row r="209" spans="1:14" x14ac:dyDescent="0.15">
      <c r="A209" s="7"/>
      <c r="N209" s="279"/>
    </row>
    <row r="210" spans="1:14" x14ac:dyDescent="0.15">
      <c r="A210" s="7"/>
      <c r="N210" s="279"/>
    </row>
    <row r="211" spans="1:14" x14ac:dyDescent="0.15">
      <c r="A211" s="7"/>
      <c r="N211" s="279"/>
    </row>
    <row r="212" spans="1:14" x14ac:dyDescent="0.15">
      <c r="A212" s="7"/>
      <c r="N212" s="279"/>
    </row>
    <row r="213" spans="1:14" x14ac:dyDescent="0.15">
      <c r="A213" s="7"/>
      <c r="N213" s="279"/>
    </row>
    <row r="214" spans="1:14" x14ac:dyDescent="0.15">
      <c r="A214" s="7"/>
      <c r="N214" s="279"/>
    </row>
    <row r="215" spans="1:14" x14ac:dyDescent="0.15">
      <c r="A215" s="7"/>
      <c r="N215" s="279"/>
    </row>
    <row r="216" spans="1:14" x14ac:dyDescent="0.15">
      <c r="A216" s="7"/>
      <c r="N216" s="279"/>
    </row>
    <row r="217" spans="1:14" x14ac:dyDescent="0.15">
      <c r="A217" s="7"/>
      <c r="N217" s="279"/>
    </row>
    <row r="218" spans="1:14" x14ac:dyDescent="0.15">
      <c r="A218" s="7"/>
      <c r="N218" s="279"/>
    </row>
    <row r="219" spans="1:14" x14ac:dyDescent="0.15">
      <c r="A219" s="7"/>
      <c r="N219" s="279"/>
    </row>
    <row r="220" spans="1:14" x14ac:dyDescent="0.15">
      <c r="A220" s="7"/>
      <c r="N220" s="279"/>
    </row>
    <row r="221" spans="1:14" x14ac:dyDescent="0.15">
      <c r="A221" s="7"/>
      <c r="N221" s="279"/>
    </row>
    <row r="222" spans="1:14" x14ac:dyDescent="0.15">
      <c r="A222" s="7"/>
      <c r="N222" s="279"/>
    </row>
    <row r="223" spans="1:14" x14ac:dyDescent="0.15">
      <c r="A223" s="7"/>
      <c r="N223" s="279"/>
    </row>
    <row r="224" spans="1:14" x14ac:dyDescent="0.15">
      <c r="A224" s="7"/>
      <c r="N224" s="279"/>
    </row>
    <row r="225" spans="1:14" x14ac:dyDescent="0.15">
      <c r="A225" s="7"/>
      <c r="N225" s="279"/>
    </row>
    <row r="226" spans="1:14" x14ac:dyDescent="0.15">
      <c r="A226" s="7"/>
      <c r="N226" s="279"/>
    </row>
    <row r="227" spans="1:14" x14ac:dyDescent="0.15">
      <c r="A227" s="7"/>
      <c r="N227" s="279"/>
    </row>
    <row r="228" spans="1:14" x14ac:dyDescent="0.15">
      <c r="A228" s="7"/>
      <c r="N228" s="279"/>
    </row>
    <row r="229" spans="1:14" x14ac:dyDescent="0.15">
      <c r="A229" s="7"/>
      <c r="N229" s="279"/>
    </row>
    <row r="230" spans="1:14" x14ac:dyDescent="0.15">
      <c r="A230" s="7"/>
      <c r="N230" s="279"/>
    </row>
    <row r="231" spans="1:14" x14ac:dyDescent="0.15">
      <c r="A231" s="7"/>
      <c r="N231" s="279"/>
    </row>
    <row r="232" spans="1:14" x14ac:dyDescent="0.15">
      <c r="A232" s="7"/>
      <c r="N232" s="279"/>
    </row>
    <row r="233" spans="1:14" x14ac:dyDescent="0.15">
      <c r="A233" s="7"/>
      <c r="N233" s="279"/>
    </row>
    <row r="234" spans="1:14" x14ac:dyDescent="0.15">
      <c r="A234" s="7"/>
      <c r="N234" s="279"/>
    </row>
    <row r="235" spans="1:14" x14ac:dyDescent="0.15">
      <c r="A235" s="7"/>
      <c r="N235" s="279"/>
    </row>
    <row r="236" spans="1:14" x14ac:dyDescent="0.15">
      <c r="A236" s="7"/>
      <c r="N236" s="279"/>
    </row>
    <row r="237" spans="1:14" x14ac:dyDescent="0.15">
      <c r="A237" s="7"/>
      <c r="N237" s="279"/>
    </row>
    <row r="238" spans="1:14" x14ac:dyDescent="0.15">
      <c r="A238" s="7"/>
      <c r="N238" s="279"/>
    </row>
    <row r="239" spans="1:14" x14ac:dyDescent="0.15">
      <c r="A239" s="7"/>
      <c r="N239" s="279"/>
    </row>
    <row r="240" spans="1:14" x14ac:dyDescent="0.15">
      <c r="A240" s="7"/>
      <c r="N240" s="279"/>
    </row>
    <row r="241" spans="1:14" x14ac:dyDescent="0.15">
      <c r="A241" s="7"/>
      <c r="N241" s="279"/>
    </row>
    <row r="242" spans="1:14" x14ac:dyDescent="0.15">
      <c r="A242" s="7"/>
      <c r="N242" s="279"/>
    </row>
    <row r="243" spans="1:14" x14ac:dyDescent="0.15">
      <c r="A243" s="7"/>
      <c r="N243" s="279"/>
    </row>
    <row r="244" spans="1:14" x14ac:dyDescent="0.15">
      <c r="A244" s="7"/>
      <c r="N244" s="279"/>
    </row>
    <row r="245" spans="1:14" x14ac:dyDescent="0.15">
      <c r="A245" s="7"/>
      <c r="N245" s="279"/>
    </row>
    <row r="246" spans="1:14" x14ac:dyDescent="0.15">
      <c r="A246" s="7"/>
      <c r="N246" s="279"/>
    </row>
    <row r="247" spans="1:14" x14ac:dyDescent="0.15">
      <c r="A247" s="7"/>
      <c r="N247" s="279"/>
    </row>
    <row r="248" spans="1:14" x14ac:dyDescent="0.15">
      <c r="A248" s="7"/>
      <c r="N248" s="279"/>
    </row>
    <row r="249" spans="1:14" x14ac:dyDescent="0.15">
      <c r="A249" s="7"/>
      <c r="N249" s="279"/>
    </row>
    <row r="250" spans="1:14" x14ac:dyDescent="0.15">
      <c r="A250" s="7"/>
      <c r="N250" s="279"/>
    </row>
    <row r="251" spans="1:14" x14ac:dyDescent="0.15">
      <c r="A251" s="7"/>
      <c r="N251" s="279"/>
    </row>
    <row r="252" spans="1:14" x14ac:dyDescent="0.15">
      <c r="A252" s="7"/>
      <c r="N252" s="279"/>
    </row>
    <row r="253" spans="1:14" x14ac:dyDescent="0.15">
      <c r="A253" s="7"/>
      <c r="N253" s="279"/>
    </row>
    <row r="254" spans="1:14" x14ac:dyDescent="0.15">
      <c r="A254" s="7"/>
      <c r="N254" s="279"/>
    </row>
    <row r="255" spans="1:14" x14ac:dyDescent="0.15">
      <c r="A255" s="7"/>
      <c r="N255" s="279"/>
    </row>
    <row r="256" spans="1:14" x14ac:dyDescent="0.15">
      <c r="A256" s="7"/>
      <c r="N256" s="279"/>
    </row>
    <row r="257" spans="1:14" x14ac:dyDescent="0.15">
      <c r="A257" s="7"/>
      <c r="N257" s="279"/>
    </row>
    <row r="258" spans="1:14" x14ac:dyDescent="0.15">
      <c r="A258" s="7"/>
      <c r="N258" s="279"/>
    </row>
    <row r="259" spans="1:14" x14ac:dyDescent="0.15">
      <c r="A259" s="7"/>
      <c r="N259" s="279"/>
    </row>
    <row r="260" spans="1:14" x14ac:dyDescent="0.15">
      <c r="A260" s="7"/>
      <c r="N260" s="279"/>
    </row>
    <row r="261" spans="1:14" x14ac:dyDescent="0.15">
      <c r="A261" s="7"/>
      <c r="N261" s="279"/>
    </row>
    <row r="262" spans="1:14" x14ac:dyDescent="0.15">
      <c r="A262" s="7"/>
      <c r="N262" s="279"/>
    </row>
    <row r="263" spans="1:14" x14ac:dyDescent="0.15">
      <c r="A263" s="7"/>
      <c r="N263" s="279"/>
    </row>
    <row r="264" spans="1:14" x14ac:dyDescent="0.15">
      <c r="A264" s="7"/>
      <c r="N264" s="279"/>
    </row>
    <row r="265" spans="1:14" x14ac:dyDescent="0.15">
      <c r="A265" s="7"/>
      <c r="N265" s="279"/>
    </row>
    <row r="266" spans="1:14" x14ac:dyDescent="0.15">
      <c r="A266" s="7"/>
      <c r="N266" s="279"/>
    </row>
    <row r="267" spans="1:14" x14ac:dyDescent="0.15">
      <c r="A267" s="7"/>
      <c r="N267" s="279"/>
    </row>
    <row r="268" spans="1:14" x14ac:dyDescent="0.15">
      <c r="A268" s="7"/>
      <c r="N268" s="279"/>
    </row>
    <row r="269" spans="1:14" x14ac:dyDescent="0.15">
      <c r="A269" s="7"/>
      <c r="N269" s="279"/>
    </row>
    <row r="270" spans="1:14" x14ac:dyDescent="0.15">
      <c r="A270" s="7"/>
      <c r="N270" s="279"/>
    </row>
    <row r="271" spans="1:14" x14ac:dyDescent="0.15">
      <c r="A271" s="7"/>
      <c r="N271" s="279"/>
    </row>
    <row r="272" spans="1:14" x14ac:dyDescent="0.15">
      <c r="A272" s="7"/>
      <c r="N272" s="279"/>
    </row>
    <row r="273" spans="1:14" x14ac:dyDescent="0.15">
      <c r="A273" s="7"/>
      <c r="N273" s="279"/>
    </row>
    <row r="274" spans="1:14" x14ac:dyDescent="0.15">
      <c r="A274" s="7"/>
      <c r="N274" s="279"/>
    </row>
    <row r="275" spans="1:14" x14ac:dyDescent="0.15">
      <c r="A275" s="7"/>
      <c r="N275" s="279"/>
    </row>
    <row r="276" spans="1:14" x14ac:dyDescent="0.15">
      <c r="A276" s="7"/>
      <c r="N276" s="279"/>
    </row>
    <row r="277" spans="1:14" x14ac:dyDescent="0.15">
      <c r="A277" s="7"/>
      <c r="N277" s="279"/>
    </row>
    <row r="278" spans="1:14" x14ac:dyDescent="0.15">
      <c r="A278" s="7"/>
      <c r="N278" s="279"/>
    </row>
    <row r="279" spans="1:14" x14ac:dyDescent="0.15">
      <c r="A279" s="7"/>
      <c r="N279" s="279"/>
    </row>
    <row r="280" spans="1:14" x14ac:dyDescent="0.15">
      <c r="A280" s="7"/>
      <c r="N280" s="279"/>
    </row>
    <row r="281" spans="1:14" x14ac:dyDescent="0.15">
      <c r="A281" s="7"/>
      <c r="N281" s="279"/>
    </row>
    <row r="282" spans="1:14" x14ac:dyDescent="0.15">
      <c r="A282" s="7"/>
      <c r="N282" s="279"/>
    </row>
    <row r="283" spans="1:14" x14ac:dyDescent="0.15">
      <c r="A283" s="7"/>
      <c r="N283" s="279"/>
    </row>
    <row r="284" spans="1:14" x14ac:dyDescent="0.15">
      <c r="A284" s="7"/>
      <c r="N284" s="279"/>
    </row>
    <row r="285" spans="1:14" x14ac:dyDescent="0.15">
      <c r="A285" s="7"/>
      <c r="N285" s="279"/>
    </row>
    <row r="286" spans="1:14" x14ac:dyDescent="0.15">
      <c r="A286" s="7"/>
      <c r="N286" s="279"/>
    </row>
    <row r="287" spans="1:14" x14ac:dyDescent="0.15">
      <c r="A287" s="7"/>
      <c r="N287" s="279"/>
    </row>
    <row r="288" spans="1:14" x14ac:dyDescent="0.15">
      <c r="A288" s="7"/>
      <c r="N288" s="279"/>
    </row>
    <row r="289" spans="1:14" x14ac:dyDescent="0.15">
      <c r="A289" s="7"/>
      <c r="N289" s="279"/>
    </row>
    <row r="290" spans="1:14" x14ac:dyDescent="0.15">
      <c r="A290" s="7"/>
      <c r="N290" s="279"/>
    </row>
    <row r="291" spans="1:14" x14ac:dyDescent="0.15">
      <c r="A291" s="7"/>
      <c r="N291" s="279"/>
    </row>
    <row r="292" spans="1:14" x14ac:dyDescent="0.15">
      <c r="A292" s="7"/>
      <c r="N292" s="279"/>
    </row>
    <row r="293" spans="1:14" x14ac:dyDescent="0.15">
      <c r="A293" s="7"/>
      <c r="N293" s="279"/>
    </row>
    <row r="294" spans="1:14" x14ac:dyDescent="0.15">
      <c r="A294" s="7"/>
      <c r="N294" s="279"/>
    </row>
    <row r="295" spans="1:14" x14ac:dyDescent="0.15">
      <c r="A295" s="7"/>
      <c r="N295" s="279"/>
    </row>
    <row r="296" spans="1:14" x14ac:dyDescent="0.15">
      <c r="A296" s="7"/>
      <c r="N296" s="279"/>
    </row>
    <row r="297" spans="1:14" x14ac:dyDescent="0.15">
      <c r="A297" s="7"/>
      <c r="N297" s="279"/>
    </row>
    <row r="298" spans="1:14" x14ac:dyDescent="0.15">
      <c r="A298" s="7"/>
      <c r="N298" s="279"/>
    </row>
    <row r="299" spans="1:14" x14ac:dyDescent="0.15">
      <c r="A299" s="7"/>
    </row>
    <row r="300" spans="1:14" x14ac:dyDescent="0.15">
      <c r="A300" s="7"/>
    </row>
    <row r="301" spans="1:14" x14ac:dyDescent="0.15">
      <c r="A301" s="7"/>
    </row>
    <row r="302" spans="1:14" x14ac:dyDescent="0.15">
      <c r="A302" s="7"/>
    </row>
    <row r="303" spans="1:14" x14ac:dyDescent="0.15">
      <c r="A303" s="7"/>
    </row>
    <row r="304" spans="1:14" x14ac:dyDescent="0.15">
      <c r="A304" s="7"/>
    </row>
    <row r="305" spans="1:20" s="35" customFormat="1" x14ac:dyDescent="0.15">
      <c r="A305" s="7"/>
      <c r="D305" s="279"/>
      <c r="E305" s="279"/>
      <c r="F305" s="279"/>
      <c r="G305" s="279"/>
      <c r="H305" s="279"/>
      <c r="I305" s="279"/>
      <c r="J305" s="279"/>
      <c r="K305" s="279"/>
      <c r="L305" s="279"/>
      <c r="M305" s="279"/>
      <c r="N305" s="280"/>
      <c r="O305" s="84"/>
      <c r="P305" s="84"/>
      <c r="Q305" s="84"/>
      <c r="R305" s="84"/>
      <c r="S305" s="84"/>
      <c r="T305" s="84"/>
    </row>
    <row r="306" spans="1:20" s="35" customFormat="1" x14ac:dyDescent="0.15">
      <c r="A306" s="7"/>
      <c r="D306" s="279"/>
      <c r="E306" s="279"/>
      <c r="F306" s="279"/>
      <c r="G306" s="279"/>
      <c r="H306" s="279"/>
      <c r="I306" s="279"/>
      <c r="J306" s="279"/>
      <c r="K306" s="279"/>
      <c r="L306" s="279"/>
      <c r="M306" s="279"/>
      <c r="N306" s="280"/>
      <c r="O306" s="84"/>
      <c r="P306" s="84"/>
      <c r="Q306" s="84"/>
      <c r="R306" s="84"/>
      <c r="S306" s="84"/>
      <c r="T306" s="84"/>
    </row>
  </sheetData>
  <mergeCells count="548">
    <mergeCell ref="A1:G1"/>
    <mergeCell ref="A2:A4"/>
    <mergeCell ref="B2:B4"/>
    <mergeCell ref="C2:C4"/>
    <mergeCell ref="D2:E3"/>
    <mergeCell ref="F2:F4"/>
    <mergeCell ref="G2:G4"/>
    <mergeCell ref="H2:M2"/>
    <mergeCell ref="N2:N4"/>
    <mergeCell ref="H3:M3"/>
    <mergeCell ref="A5:A6"/>
    <mergeCell ref="B5:B6"/>
    <mergeCell ref="C5:C6"/>
    <mergeCell ref="D5:D6"/>
    <mergeCell ref="E5:E6"/>
    <mergeCell ref="F5:F6"/>
    <mergeCell ref="G5:G6"/>
    <mergeCell ref="N5:N6"/>
    <mergeCell ref="A7:A8"/>
    <mergeCell ref="B7:B8"/>
    <mergeCell ref="C7:C8"/>
    <mergeCell ref="D7:D8"/>
    <mergeCell ref="E7:E8"/>
    <mergeCell ref="F7:F8"/>
    <mergeCell ref="G7:G8"/>
    <mergeCell ref="N7:N8"/>
    <mergeCell ref="G9:G10"/>
    <mergeCell ref="N9:N10"/>
    <mergeCell ref="A11:A12"/>
    <mergeCell ref="B11:B12"/>
    <mergeCell ref="C11:C12"/>
    <mergeCell ref="D11:D12"/>
    <mergeCell ref="E11:E12"/>
    <mergeCell ref="F11:F12"/>
    <mergeCell ref="G11:G12"/>
    <mergeCell ref="N11:N12"/>
    <mergeCell ref="A9:A10"/>
    <mergeCell ref="B9:B10"/>
    <mergeCell ref="C9:C10"/>
    <mergeCell ref="D9:D10"/>
    <mergeCell ref="E9:E10"/>
    <mergeCell ref="F9:F10"/>
    <mergeCell ref="G13:G14"/>
    <mergeCell ref="N13:N14"/>
    <mergeCell ref="A15:A16"/>
    <mergeCell ref="B15:B16"/>
    <mergeCell ref="C15:C16"/>
    <mergeCell ref="D15:D16"/>
    <mergeCell ref="E15:E16"/>
    <mergeCell ref="F15:F16"/>
    <mergeCell ref="G15:G16"/>
    <mergeCell ref="N15:N16"/>
    <mergeCell ref="A13:A14"/>
    <mergeCell ref="B13:B14"/>
    <mergeCell ref="C13:C14"/>
    <mergeCell ref="D13:D14"/>
    <mergeCell ref="E13:E14"/>
    <mergeCell ref="F13:F14"/>
    <mergeCell ref="N17:N18"/>
    <mergeCell ref="A19:B21"/>
    <mergeCell ref="C19:C21"/>
    <mergeCell ref="D19:D21"/>
    <mergeCell ref="E19:E21"/>
    <mergeCell ref="F19:F21"/>
    <mergeCell ref="B17:B18"/>
    <mergeCell ref="A17:A18"/>
    <mergeCell ref="C17:C18"/>
    <mergeCell ref="D17:D18"/>
    <mergeCell ref="E17:E18"/>
    <mergeCell ref="F17:F18"/>
    <mergeCell ref="G17:G18"/>
    <mergeCell ref="G22:G23"/>
    <mergeCell ref="N22:N23"/>
    <mergeCell ref="A24:A25"/>
    <mergeCell ref="B24:B25"/>
    <mergeCell ref="C24:C25"/>
    <mergeCell ref="D24:D25"/>
    <mergeCell ref="E24:E25"/>
    <mergeCell ref="F24:F25"/>
    <mergeCell ref="G24:G25"/>
    <mergeCell ref="N24:N25"/>
    <mergeCell ref="A22:A23"/>
    <mergeCell ref="B22:B23"/>
    <mergeCell ref="C22:C23"/>
    <mergeCell ref="D22:D23"/>
    <mergeCell ref="E22:E23"/>
    <mergeCell ref="F22:F23"/>
    <mergeCell ref="G26:G27"/>
    <mergeCell ref="N26:N27"/>
    <mergeCell ref="A28:A29"/>
    <mergeCell ref="B28:B29"/>
    <mergeCell ref="C28:C29"/>
    <mergeCell ref="D28:D29"/>
    <mergeCell ref="E28:E29"/>
    <mergeCell ref="F28:F29"/>
    <mergeCell ref="G28:G29"/>
    <mergeCell ref="N28:N29"/>
    <mergeCell ref="A26:A27"/>
    <mergeCell ref="B26:B27"/>
    <mergeCell ref="C26:C27"/>
    <mergeCell ref="D26:D27"/>
    <mergeCell ref="E26:E27"/>
    <mergeCell ref="F26:F27"/>
    <mergeCell ref="G30:G31"/>
    <mergeCell ref="N30:N31"/>
    <mergeCell ref="A32:A33"/>
    <mergeCell ref="B32:B33"/>
    <mergeCell ref="C32:C33"/>
    <mergeCell ref="D32:D33"/>
    <mergeCell ref="E32:E33"/>
    <mergeCell ref="F32:F33"/>
    <mergeCell ref="G32:G33"/>
    <mergeCell ref="N32:N33"/>
    <mergeCell ref="A30:A31"/>
    <mergeCell ref="B30:B31"/>
    <mergeCell ref="C30:C31"/>
    <mergeCell ref="D30:D31"/>
    <mergeCell ref="E30:E31"/>
    <mergeCell ref="F30:F31"/>
    <mergeCell ref="N34:N35"/>
    <mergeCell ref="A36:B38"/>
    <mergeCell ref="C36:C38"/>
    <mergeCell ref="D36:D38"/>
    <mergeCell ref="E36:E38"/>
    <mergeCell ref="F36:F38"/>
    <mergeCell ref="B34:B35"/>
    <mergeCell ref="A34:A35"/>
    <mergeCell ref="C34:C35"/>
    <mergeCell ref="D34:D35"/>
    <mergeCell ref="E34:E35"/>
    <mergeCell ref="F34:F35"/>
    <mergeCell ref="G34:G35"/>
    <mergeCell ref="G39:G40"/>
    <mergeCell ref="N39:N40"/>
    <mergeCell ref="A41:A42"/>
    <mergeCell ref="B41:B42"/>
    <mergeCell ref="C41:C42"/>
    <mergeCell ref="D41:D42"/>
    <mergeCell ref="E41:E42"/>
    <mergeCell ref="F41:F42"/>
    <mergeCell ref="G41:G42"/>
    <mergeCell ref="N41:N42"/>
    <mergeCell ref="A39:A40"/>
    <mergeCell ref="B39:B40"/>
    <mergeCell ref="C39:C40"/>
    <mergeCell ref="D39:D40"/>
    <mergeCell ref="E39:E40"/>
    <mergeCell ref="F39:F40"/>
    <mergeCell ref="G43:G44"/>
    <mergeCell ref="N43:N44"/>
    <mergeCell ref="A45:A46"/>
    <mergeCell ref="B45:B46"/>
    <mergeCell ref="C45:C46"/>
    <mergeCell ref="D45:D46"/>
    <mergeCell ref="E45:E46"/>
    <mergeCell ref="F45:F46"/>
    <mergeCell ref="G45:G46"/>
    <mergeCell ref="N45:N46"/>
    <mergeCell ref="A43:A44"/>
    <mergeCell ref="B43:B44"/>
    <mergeCell ref="C43:C44"/>
    <mergeCell ref="D43:D44"/>
    <mergeCell ref="E43:E44"/>
    <mergeCell ref="F43:F44"/>
    <mergeCell ref="G47:G48"/>
    <mergeCell ref="N47:N48"/>
    <mergeCell ref="A49:A50"/>
    <mergeCell ref="B49:B50"/>
    <mergeCell ref="C49:C50"/>
    <mergeCell ref="D49:D50"/>
    <mergeCell ref="E49:E50"/>
    <mergeCell ref="F49:F50"/>
    <mergeCell ref="G49:G50"/>
    <mergeCell ref="N49:N50"/>
    <mergeCell ref="A47:A48"/>
    <mergeCell ref="B47:B48"/>
    <mergeCell ref="C47:C48"/>
    <mergeCell ref="D47:D48"/>
    <mergeCell ref="E47:E48"/>
    <mergeCell ref="F47:F48"/>
    <mergeCell ref="N51:N52"/>
    <mergeCell ref="A53:B55"/>
    <mergeCell ref="C53:C55"/>
    <mergeCell ref="D53:D55"/>
    <mergeCell ref="E53:E55"/>
    <mergeCell ref="F53:F55"/>
    <mergeCell ref="B51:B52"/>
    <mergeCell ref="A51:A52"/>
    <mergeCell ref="C51:C52"/>
    <mergeCell ref="D51:D52"/>
    <mergeCell ref="E51:E52"/>
    <mergeCell ref="F51:F52"/>
    <mergeCell ref="G51:G52"/>
    <mergeCell ref="G56:G57"/>
    <mergeCell ref="N56:N57"/>
    <mergeCell ref="A58:A59"/>
    <mergeCell ref="B58:B59"/>
    <mergeCell ref="C58:C59"/>
    <mergeCell ref="D58:D59"/>
    <mergeCell ref="E58:E59"/>
    <mergeCell ref="F58:F59"/>
    <mergeCell ref="G58:G59"/>
    <mergeCell ref="N58:N59"/>
    <mergeCell ref="A56:A57"/>
    <mergeCell ref="B56:B57"/>
    <mergeCell ref="C56:C57"/>
    <mergeCell ref="D56:D57"/>
    <mergeCell ref="E56:E57"/>
    <mergeCell ref="F56:F57"/>
    <mergeCell ref="G60:G61"/>
    <mergeCell ref="N60:N61"/>
    <mergeCell ref="A62:A63"/>
    <mergeCell ref="B62:B63"/>
    <mergeCell ref="C62:C63"/>
    <mergeCell ref="D62:D63"/>
    <mergeCell ref="E62:E63"/>
    <mergeCell ref="F62:F63"/>
    <mergeCell ref="G62:G63"/>
    <mergeCell ref="N62:N63"/>
    <mergeCell ref="A60:A61"/>
    <mergeCell ref="B60:B61"/>
    <mergeCell ref="C60:C61"/>
    <mergeCell ref="D60:D61"/>
    <mergeCell ref="E60:E61"/>
    <mergeCell ref="F60:F61"/>
    <mergeCell ref="G64:G65"/>
    <mergeCell ref="N64:N65"/>
    <mergeCell ref="A66:A67"/>
    <mergeCell ref="B66:B67"/>
    <mergeCell ref="C66:C67"/>
    <mergeCell ref="D66:D67"/>
    <mergeCell ref="E66:E67"/>
    <mergeCell ref="F66:F67"/>
    <mergeCell ref="G66:G67"/>
    <mergeCell ref="N66:N67"/>
    <mergeCell ref="A64:A65"/>
    <mergeCell ref="B64:B65"/>
    <mergeCell ref="C64:C65"/>
    <mergeCell ref="D64:D65"/>
    <mergeCell ref="E64:E65"/>
    <mergeCell ref="F64:F65"/>
    <mergeCell ref="N68:N69"/>
    <mergeCell ref="A70:B72"/>
    <mergeCell ref="C70:C72"/>
    <mergeCell ref="D70:D72"/>
    <mergeCell ref="E70:E72"/>
    <mergeCell ref="F70:F72"/>
    <mergeCell ref="A68:A69"/>
    <mergeCell ref="C68:C69"/>
    <mergeCell ref="D68:D69"/>
    <mergeCell ref="E68:E69"/>
    <mergeCell ref="F68:F69"/>
    <mergeCell ref="G68:G69"/>
    <mergeCell ref="N73:N74"/>
    <mergeCell ref="A75:A76"/>
    <mergeCell ref="B75:B76"/>
    <mergeCell ref="C75:C76"/>
    <mergeCell ref="D75:D76"/>
    <mergeCell ref="E75:E76"/>
    <mergeCell ref="F75:F76"/>
    <mergeCell ref="G75:G76"/>
    <mergeCell ref="N75:N76"/>
    <mergeCell ref="A73:A74"/>
    <mergeCell ref="B73:B74"/>
    <mergeCell ref="C73:C74"/>
    <mergeCell ref="D73:D74"/>
    <mergeCell ref="E73:E74"/>
    <mergeCell ref="F73:F74"/>
    <mergeCell ref="N77:N78"/>
    <mergeCell ref="A79:A80"/>
    <mergeCell ref="B79:B80"/>
    <mergeCell ref="C79:C80"/>
    <mergeCell ref="D79:D80"/>
    <mergeCell ref="E79:E80"/>
    <mergeCell ref="F79:F80"/>
    <mergeCell ref="G79:G80"/>
    <mergeCell ref="N79:N80"/>
    <mergeCell ref="A77:A78"/>
    <mergeCell ref="B77:B78"/>
    <mergeCell ref="C77:C78"/>
    <mergeCell ref="D77:D78"/>
    <mergeCell ref="E77:E78"/>
    <mergeCell ref="F77:F78"/>
    <mergeCell ref="A85:A86"/>
    <mergeCell ref="C85:C86"/>
    <mergeCell ref="D85:D86"/>
    <mergeCell ref="E85:E86"/>
    <mergeCell ref="F85:F86"/>
    <mergeCell ref="G85:G86"/>
    <mergeCell ref="G81:G82"/>
    <mergeCell ref="N81:N82"/>
    <mergeCell ref="A83:A84"/>
    <mergeCell ref="B83:B84"/>
    <mergeCell ref="C83:C84"/>
    <mergeCell ref="D83:D84"/>
    <mergeCell ref="E83:E84"/>
    <mergeCell ref="F83:F84"/>
    <mergeCell ref="G83:G84"/>
    <mergeCell ref="N83:N84"/>
    <mergeCell ref="A81:A82"/>
    <mergeCell ref="B81:B82"/>
    <mergeCell ref="C81:C82"/>
    <mergeCell ref="D81:D82"/>
    <mergeCell ref="E81:E82"/>
    <mergeCell ref="F81:F82"/>
    <mergeCell ref="F97:G97"/>
    <mergeCell ref="F98:G98"/>
    <mergeCell ref="F99:G99"/>
    <mergeCell ref="F100:G100"/>
    <mergeCell ref="B85:B86"/>
    <mergeCell ref="B68:B69"/>
    <mergeCell ref="B93:E93"/>
    <mergeCell ref="F93:G93"/>
    <mergeCell ref="B94:E94"/>
    <mergeCell ref="F94:G94"/>
    <mergeCell ref="B95:E95"/>
    <mergeCell ref="F95:G95"/>
    <mergeCell ref="A90:E90"/>
    <mergeCell ref="F90:G90"/>
    <mergeCell ref="B91:E91"/>
    <mergeCell ref="F91:G91"/>
    <mergeCell ref="B92:E92"/>
    <mergeCell ref="F92:G92"/>
    <mergeCell ref="G77:G78"/>
    <mergeCell ref="G73:G74"/>
    <mergeCell ref="A87:B89"/>
    <mergeCell ref="C87:C89"/>
    <mergeCell ref="D87:D89"/>
    <mergeCell ref="E87:E89"/>
    <mergeCell ref="O5:O6"/>
    <mergeCell ref="P5:P6"/>
    <mergeCell ref="Q5:Q6"/>
    <mergeCell ref="R5:R6"/>
    <mergeCell ref="S5:S6"/>
    <mergeCell ref="T5:T6"/>
    <mergeCell ref="O2:T2"/>
    <mergeCell ref="O3:O4"/>
    <mergeCell ref="P3:P4"/>
    <mergeCell ref="Q3:Q4"/>
    <mergeCell ref="R3:R4"/>
    <mergeCell ref="S3:S4"/>
    <mergeCell ref="T3:T4"/>
    <mergeCell ref="O9:O10"/>
    <mergeCell ref="P9:P10"/>
    <mergeCell ref="Q9:Q10"/>
    <mergeCell ref="R9:R10"/>
    <mergeCell ref="S9:S10"/>
    <mergeCell ref="T9:T10"/>
    <mergeCell ref="O7:O8"/>
    <mergeCell ref="P7:P8"/>
    <mergeCell ref="Q7:Q8"/>
    <mergeCell ref="R7:R8"/>
    <mergeCell ref="S7:S8"/>
    <mergeCell ref="T7:T8"/>
    <mergeCell ref="O13:O14"/>
    <mergeCell ref="P13:P14"/>
    <mergeCell ref="Q13:Q14"/>
    <mergeCell ref="R13:R14"/>
    <mergeCell ref="S13:S14"/>
    <mergeCell ref="T13:T14"/>
    <mergeCell ref="O11:O12"/>
    <mergeCell ref="P11:P12"/>
    <mergeCell ref="Q11:Q12"/>
    <mergeCell ref="R11:R12"/>
    <mergeCell ref="S11:S12"/>
    <mergeCell ref="T11:T12"/>
    <mergeCell ref="O17:O18"/>
    <mergeCell ref="P17:P18"/>
    <mergeCell ref="Q17:Q18"/>
    <mergeCell ref="R17:R18"/>
    <mergeCell ref="S17:S18"/>
    <mergeCell ref="T17:T18"/>
    <mergeCell ref="O15:O16"/>
    <mergeCell ref="P15:P16"/>
    <mergeCell ref="Q15:Q16"/>
    <mergeCell ref="R15:R16"/>
    <mergeCell ref="S15:S16"/>
    <mergeCell ref="T15:T16"/>
    <mergeCell ref="O24:O25"/>
    <mergeCell ref="P24:P25"/>
    <mergeCell ref="Q24:Q25"/>
    <mergeCell ref="R24:R25"/>
    <mergeCell ref="S24:S25"/>
    <mergeCell ref="T24:T25"/>
    <mergeCell ref="O22:O23"/>
    <mergeCell ref="P22:P23"/>
    <mergeCell ref="Q22:Q23"/>
    <mergeCell ref="R22:R23"/>
    <mergeCell ref="S22:S23"/>
    <mergeCell ref="T22:T23"/>
    <mergeCell ref="O28:O29"/>
    <mergeCell ref="P28:P29"/>
    <mergeCell ref="Q28:Q29"/>
    <mergeCell ref="R28:R29"/>
    <mergeCell ref="S28:S29"/>
    <mergeCell ref="T28:T29"/>
    <mergeCell ref="O26:O27"/>
    <mergeCell ref="P26:P27"/>
    <mergeCell ref="Q26:Q27"/>
    <mergeCell ref="R26:R27"/>
    <mergeCell ref="S26:S27"/>
    <mergeCell ref="T26:T27"/>
    <mergeCell ref="O32:O33"/>
    <mergeCell ref="P32:P33"/>
    <mergeCell ref="Q32:Q33"/>
    <mergeCell ref="R32:R33"/>
    <mergeCell ref="S32:S33"/>
    <mergeCell ref="T32:T33"/>
    <mergeCell ref="O30:O31"/>
    <mergeCell ref="P30:P31"/>
    <mergeCell ref="Q30:Q31"/>
    <mergeCell ref="R30:R31"/>
    <mergeCell ref="S30:S31"/>
    <mergeCell ref="T30:T31"/>
    <mergeCell ref="O39:O40"/>
    <mergeCell ref="P39:P40"/>
    <mergeCell ref="Q39:Q40"/>
    <mergeCell ref="R39:R40"/>
    <mergeCell ref="S39:S40"/>
    <mergeCell ref="T39:T40"/>
    <mergeCell ref="O34:O35"/>
    <mergeCell ref="P34:P35"/>
    <mergeCell ref="Q34:Q35"/>
    <mergeCell ref="R34:R35"/>
    <mergeCell ref="S34:S35"/>
    <mergeCell ref="T34:T35"/>
    <mergeCell ref="O43:O44"/>
    <mergeCell ref="P43:P44"/>
    <mergeCell ref="Q43:Q44"/>
    <mergeCell ref="R43:R44"/>
    <mergeCell ref="S43:S44"/>
    <mergeCell ref="T43:T44"/>
    <mergeCell ref="O41:O42"/>
    <mergeCell ref="P41:P42"/>
    <mergeCell ref="Q41:Q42"/>
    <mergeCell ref="R41:R42"/>
    <mergeCell ref="S41:S42"/>
    <mergeCell ref="T41:T42"/>
    <mergeCell ref="O47:O48"/>
    <mergeCell ref="P47:P48"/>
    <mergeCell ref="Q47:Q48"/>
    <mergeCell ref="R47:R48"/>
    <mergeCell ref="S47:S48"/>
    <mergeCell ref="T47:T48"/>
    <mergeCell ref="O45:O46"/>
    <mergeCell ref="P45:P46"/>
    <mergeCell ref="Q45:Q46"/>
    <mergeCell ref="R45:R46"/>
    <mergeCell ref="S45:S46"/>
    <mergeCell ref="T45:T46"/>
    <mergeCell ref="O51:O52"/>
    <mergeCell ref="P51:P52"/>
    <mergeCell ref="Q51:Q52"/>
    <mergeCell ref="R51:R52"/>
    <mergeCell ref="S51:S52"/>
    <mergeCell ref="T51:T52"/>
    <mergeCell ref="O49:O50"/>
    <mergeCell ref="P49:P50"/>
    <mergeCell ref="Q49:Q50"/>
    <mergeCell ref="R49:R50"/>
    <mergeCell ref="S49:S50"/>
    <mergeCell ref="T49:T50"/>
    <mergeCell ref="O58:O59"/>
    <mergeCell ref="P58:P59"/>
    <mergeCell ref="Q58:Q59"/>
    <mergeCell ref="R58:R59"/>
    <mergeCell ref="S58:S59"/>
    <mergeCell ref="T58:T59"/>
    <mergeCell ref="O56:O57"/>
    <mergeCell ref="P56:P57"/>
    <mergeCell ref="Q56:Q57"/>
    <mergeCell ref="R56:R57"/>
    <mergeCell ref="S56:S57"/>
    <mergeCell ref="T56:T57"/>
    <mergeCell ref="O62:O63"/>
    <mergeCell ref="P62:P63"/>
    <mergeCell ref="Q62:Q63"/>
    <mergeCell ref="R62:R63"/>
    <mergeCell ref="S62:S63"/>
    <mergeCell ref="T62:T63"/>
    <mergeCell ref="O60:O61"/>
    <mergeCell ref="P60:P61"/>
    <mergeCell ref="Q60:Q61"/>
    <mergeCell ref="R60:R61"/>
    <mergeCell ref="S60:S61"/>
    <mergeCell ref="T60:T61"/>
    <mergeCell ref="O66:O67"/>
    <mergeCell ref="P66:P67"/>
    <mergeCell ref="Q66:Q67"/>
    <mergeCell ref="R66:R67"/>
    <mergeCell ref="S66:S67"/>
    <mergeCell ref="T66:T67"/>
    <mergeCell ref="O64:O65"/>
    <mergeCell ref="P64:P65"/>
    <mergeCell ref="Q64:Q65"/>
    <mergeCell ref="R64:R65"/>
    <mergeCell ref="S64:S65"/>
    <mergeCell ref="T64:T65"/>
    <mergeCell ref="O73:O74"/>
    <mergeCell ref="P73:P74"/>
    <mergeCell ref="Q73:Q74"/>
    <mergeCell ref="R73:R74"/>
    <mergeCell ref="S73:S74"/>
    <mergeCell ref="T73:T74"/>
    <mergeCell ref="O68:O69"/>
    <mergeCell ref="P68:P69"/>
    <mergeCell ref="Q68:Q69"/>
    <mergeCell ref="R68:R69"/>
    <mergeCell ref="S68:S69"/>
    <mergeCell ref="T68:T69"/>
    <mergeCell ref="O77:O78"/>
    <mergeCell ref="P77:P78"/>
    <mergeCell ref="Q77:Q78"/>
    <mergeCell ref="R77:R78"/>
    <mergeCell ref="S77:S78"/>
    <mergeCell ref="T77:T78"/>
    <mergeCell ref="O75:O76"/>
    <mergeCell ref="P75:P76"/>
    <mergeCell ref="Q75:Q76"/>
    <mergeCell ref="R75:R76"/>
    <mergeCell ref="S75:S76"/>
    <mergeCell ref="T75:T76"/>
    <mergeCell ref="O81:O82"/>
    <mergeCell ref="P81:P82"/>
    <mergeCell ref="Q81:Q82"/>
    <mergeCell ref="R81:R82"/>
    <mergeCell ref="S81:S82"/>
    <mergeCell ref="T81:T82"/>
    <mergeCell ref="O79:O80"/>
    <mergeCell ref="P79:P80"/>
    <mergeCell ref="Q79:Q80"/>
    <mergeCell ref="R79:R80"/>
    <mergeCell ref="S79:S80"/>
    <mergeCell ref="T79:T80"/>
    <mergeCell ref="F87:F89"/>
    <mergeCell ref="O85:O86"/>
    <mergeCell ref="P85:P86"/>
    <mergeCell ref="Q85:Q86"/>
    <mergeCell ref="R85:R86"/>
    <mergeCell ref="S85:S86"/>
    <mergeCell ref="T85:T86"/>
    <mergeCell ref="O83:O84"/>
    <mergeCell ref="P83:P84"/>
    <mergeCell ref="Q83:Q84"/>
    <mergeCell ref="R83:R84"/>
    <mergeCell ref="S83:S84"/>
    <mergeCell ref="T83:T84"/>
    <mergeCell ref="N85:N86"/>
  </mergeCells>
  <phoneticPr fontId="7"/>
  <pageMargins left="0.7" right="0.7" top="0.75" bottom="0.75" header="0.3" footer="0.3"/>
  <pageSetup paperSize="8"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6"/>
  <sheetViews>
    <sheetView topLeftCell="A28" zoomScale="70" zoomScaleNormal="70" workbookViewId="0">
      <selection activeCell="J43" sqref="J43"/>
    </sheetView>
  </sheetViews>
  <sheetFormatPr defaultRowHeight="14.25" x14ac:dyDescent="0.15"/>
  <cols>
    <col min="1" max="1" width="5.75" style="6" bestFit="1" customWidth="1"/>
    <col min="2" max="2" width="4.25" style="35" bestFit="1" customWidth="1"/>
    <col min="3" max="3" width="7.125" style="35" bestFit="1" customWidth="1"/>
    <col min="4" max="4" width="52.5" style="35" customWidth="1"/>
    <col min="5" max="5" width="20" style="35" bestFit="1" customWidth="1"/>
    <col min="6" max="6" width="7.625" style="35" bestFit="1" customWidth="1"/>
    <col min="7" max="7" width="18" style="35" customWidth="1"/>
    <col min="8" max="8" width="8.5" style="35" customWidth="1"/>
    <col min="9" max="13" width="8.625" style="35" bestFit="1" customWidth="1"/>
    <col min="14" max="14" width="26.125" style="36" customWidth="1"/>
    <col min="15" max="15" width="8" style="84" bestFit="1" customWidth="1"/>
    <col min="16" max="20" width="6.875" style="84" bestFit="1" customWidth="1"/>
    <col min="22" max="27" width="3" bestFit="1" customWidth="1"/>
  </cols>
  <sheetData>
    <row r="1" spans="1:20" ht="15" thickBot="1" x14ac:dyDescent="0.2">
      <c r="A1" s="619" t="s">
        <v>79</v>
      </c>
      <c r="B1" s="619"/>
      <c r="C1" s="619"/>
      <c r="D1" s="619"/>
      <c r="E1" s="619"/>
      <c r="F1" s="619"/>
      <c r="G1" s="619"/>
      <c r="H1" s="1"/>
      <c r="I1" s="1"/>
      <c r="J1" s="1"/>
      <c r="K1" s="1"/>
      <c r="L1" s="1"/>
      <c r="M1" s="1"/>
      <c r="N1" s="8"/>
    </row>
    <row r="2" spans="1:20" ht="15" thickBot="1" x14ac:dyDescent="0.2">
      <c r="A2" s="620" t="s">
        <v>0</v>
      </c>
      <c r="B2" s="623" t="s">
        <v>1</v>
      </c>
      <c r="C2" s="626" t="s">
        <v>37</v>
      </c>
      <c r="D2" s="497" t="s">
        <v>2</v>
      </c>
      <c r="E2" s="498"/>
      <c r="F2" s="627" t="s">
        <v>3</v>
      </c>
      <c r="G2" s="629" t="s">
        <v>4</v>
      </c>
      <c r="H2" s="610" t="s">
        <v>5</v>
      </c>
      <c r="I2" s="611"/>
      <c r="J2" s="611"/>
      <c r="K2" s="611"/>
      <c r="L2" s="611"/>
      <c r="M2" s="612"/>
      <c r="N2" s="613" t="s">
        <v>6</v>
      </c>
      <c r="O2" s="565" t="s">
        <v>68</v>
      </c>
      <c r="P2" s="566"/>
      <c r="Q2" s="566"/>
      <c r="R2" s="566"/>
      <c r="S2" s="566"/>
      <c r="T2" s="567"/>
    </row>
    <row r="3" spans="1:20" ht="13.5" x14ac:dyDescent="0.15">
      <c r="A3" s="621"/>
      <c r="B3" s="624"/>
      <c r="C3" s="624"/>
      <c r="D3" s="499"/>
      <c r="E3" s="500"/>
      <c r="F3" s="499"/>
      <c r="G3" s="630"/>
      <c r="H3" s="616" t="s">
        <v>7</v>
      </c>
      <c r="I3" s="617"/>
      <c r="J3" s="617"/>
      <c r="K3" s="617"/>
      <c r="L3" s="617"/>
      <c r="M3" s="618"/>
      <c r="N3" s="614"/>
      <c r="O3" s="568" t="s">
        <v>69</v>
      </c>
      <c r="P3" s="570" t="s">
        <v>70</v>
      </c>
      <c r="Q3" s="570" t="s">
        <v>71</v>
      </c>
      <c r="R3" s="570" t="s">
        <v>72</v>
      </c>
      <c r="S3" s="570" t="s">
        <v>73</v>
      </c>
      <c r="T3" s="572" t="s">
        <v>74</v>
      </c>
    </row>
    <row r="4" spans="1:20" thickBot="1" x14ac:dyDescent="0.2">
      <c r="A4" s="622"/>
      <c r="B4" s="625"/>
      <c r="C4" s="625"/>
      <c r="D4" s="256" t="s">
        <v>8</v>
      </c>
      <c r="E4" s="10" t="s">
        <v>9</v>
      </c>
      <c r="F4" s="628"/>
      <c r="G4" s="631"/>
      <c r="H4" s="11" t="s">
        <v>10</v>
      </c>
      <c r="I4" s="12" t="s">
        <v>11</v>
      </c>
      <c r="J4" s="12" t="s">
        <v>12</v>
      </c>
      <c r="K4" s="12" t="s">
        <v>13</v>
      </c>
      <c r="L4" s="12" t="s">
        <v>14</v>
      </c>
      <c r="M4" s="12" t="s">
        <v>15</v>
      </c>
      <c r="N4" s="615"/>
      <c r="O4" s="791"/>
      <c r="P4" s="792"/>
      <c r="Q4" s="792"/>
      <c r="R4" s="792"/>
      <c r="S4" s="792"/>
      <c r="T4" s="793"/>
    </row>
    <row r="5" spans="1:20" ht="6.95" customHeight="1" x14ac:dyDescent="0.15">
      <c r="A5" s="693">
        <v>29</v>
      </c>
      <c r="B5" s="656" t="s">
        <v>18</v>
      </c>
      <c r="C5" s="689" t="s">
        <v>19</v>
      </c>
      <c r="D5" s="803"/>
      <c r="E5" s="474"/>
      <c r="F5" s="694"/>
      <c r="G5" s="686"/>
      <c r="H5" s="26"/>
      <c r="I5" s="26"/>
      <c r="J5" s="26"/>
      <c r="K5" s="26"/>
      <c r="L5" s="26"/>
      <c r="M5" s="26"/>
      <c r="N5" s="815"/>
      <c r="O5" s="789"/>
      <c r="P5" s="570"/>
      <c r="Q5" s="570"/>
      <c r="R5" s="570"/>
      <c r="S5" s="570"/>
      <c r="T5" s="790"/>
    </row>
    <row r="6" spans="1:20" ht="6.95" customHeight="1" x14ac:dyDescent="0.15">
      <c r="A6" s="654"/>
      <c r="B6" s="688"/>
      <c r="C6" s="658"/>
      <c r="D6" s="804"/>
      <c r="E6" s="438"/>
      <c r="F6" s="692"/>
      <c r="G6" s="664"/>
      <c r="H6" s="16"/>
      <c r="I6" s="16"/>
      <c r="J6" s="16"/>
      <c r="K6" s="16"/>
      <c r="L6" s="16"/>
      <c r="M6" s="16"/>
      <c r="N6" s="813"/>
      <c r="O6" s="786"/>
      <c r="P6" s="729"/>
      <c r="Q6" s="729"/>
      <c r="R6" s="729"/>
      <c r="S6" s="729"/>
      <c r="T6" s="788"/>
    </row>
    <row r="7" spans="1:20" ht="6.95" customHeight="1" x14ac:dyDescent="0.15">
      <c r="A7" s="693">
        <v>30</v>
      </c>
      <c r="B7" s="656" t="s">
        <v>20</v>
      </c>
      <c r="C7" s="657"/>
      <c r="D7" s="814"/>
      <c r="E7" s="437"/>
      <c r="F7" s="661"/>
      <c r="G7" s="663"/>
      <c r="H7" s="17"/>
      <c r="I7" s="17"/>
      <c r="J7" s="17"/>
      <c r="K7" s="17"/>
      <c r="L7" s="17"/>
      <c r="M7" s="17"/>
      <c r="N7" s="812"/>
      <c r="O7" s="785"/>
      <c r="P7" s="729"/>
      <c r="Q7" s="729"/>
      <c r="R7" s="729"/>
      <c r="S7" s="729"/>
      <c r="T7" s="787"/>
    </row>
    <row r="8" spans="1:20" ht="6.95" customHeight="1" x14ac:dyDescent="0.15">
      <c r="A8" s="654"/>
      <c r="B8" s="688"/>
      <c r="C8" s="658"/>
      <c r="D8" s="804"/>
      <c r="E8" s="438"/>
      <c r="F8" s="692"/>
      <c r="G8" s="664"/>
      <c r="H8" s="18"/>
      <c r="I8" s="18"/>
      <c r="J8" s="18"/>
      <c r="K8" s="18"/>
      <c r="L8" s="18"/>
      <c r="M8" s="18"/>
      <c r="N8" s="813"/>
      <c r="O8" s="786"/>
      <c r="P8" s="729"/>
      <c r="Q8" s="729"/>
      <c r="R8" s="729"/>
      <c r="S8" s="729"/>
      <c r="T8" s="788"/>
    </row>
    <row r="9" spans="1:20" ht="6.95" customHeight="1" x14ac:dyDescent="0.15">
      <c r="A9" s="653">
        <v>1</v>
      </c>
      <c r="B9" s="655" t="s">
        <v>64</v>
      </c>
      <c r="C9" s="657"/>
      <c r="D9" s="814"/>
      <c r="E9" s="437"/>
      <c r="F9" s="661"/>
      <c r="G9" s="663"/>
      <c r="H9" s="15"/>
      <c r="I9" s="15"/>
      <c r="J9" s="15"/>
      <c r="K9" s="15"/>
      <c r="L9" s="15"/>
      <c r="M9" s="15"/>
      <c r="N9" s="812"/>
      <c r="O9" s="782"/>
      <c r="P9" s="783"/>
      <c r="Q9" s="783"/>
      <c r="R9" s="783"/>
      <c r="S9" s="783"/>
      <c r="T9" s="784"/>
    </row>
    <row r="10" spans="1:20" ht="6.95" customHeight="1" x14ac:dyDescent="0.15">
      <c r="A10" s="654"/>
      <c r="B10" s="656"/>
      <c r="C10" s="658"/>
      <c r="D10" s="804"/>
      <c r="E10" s="438"/>
      <c r="F10" s="692"/>
      <c r="G10" s="664"/>
      <c r="H10" s="19"/>
      <c r="I10" s="19"/>
      <c r="J10" s="19"/>
      <c r="K10" s="19"/>
      <c r="L10" s="19"/>
      <c r="M10" s="19"/>
      <c r="N10" s="813"/>
      <c r="O10" s="601"/>
      <c r="P10" s="603"/>
      <c r="Q10" s="603"/>
      <c r="R10" s="603"/>
      <c r="S10" s="603"/>
      <c r="T10" s="605"/>
    </row>
    <row r="11" spans="1:20" ht="6.95" customHeight="1" x14ac:dyDescent="0.15">
      <c r="A11" s="653">
        <v>2</v>
      </c>
      <c r="B11" s="655" t="s">
        <v>63</v>
      </c>
      <c r="C11" s="657"/>
      <c r="D11" s="814"/>
      <c r="E11" s="437"/>
      <c r="F11" s="661"/>
      <c r="G11" s="663"/>
      <c r="H11" s="15"/>
      <c r="I11" s="15"/>
      <c r="J11" s="15"/>
      <c r="K11" s="15"/>
      <c r="L11" s="15"/>
      <c r="M11" s="15"/>
      <c r="N11" s="812"/>
      <c r="O11" s="601"/>
      <c r="P11" s="603"/>
      <c r="Q11" s="603"/>
      <c r="R11" s="603"/>
      <c r="S11" s="603"/>
      <c r="T11" s="605"/>
    </row>
    <row r="12" spans="1:20" ht="6.95" customHeight="1" x14ac:dyDescent="0.15">
      <c r="A12" s="654"/>
      <c r="B12" s="656"/>
      <c r="C12" s="658"/>
      <c r="D12" s="804"/>
      <c r="E12" s="438"/>
      <c r="F12" s="692"/>
      <c r="G12" s="664"/>
      <c r="H12" s="19"/>
      <c r="I12" s="19"/>
      <c r="J12" s="19"/>
      <c r="K12" s="19"/>
      <c r="L12" s="19"/>
      <c r="M12" s="19"/>
      <c r="N12" s="813"/>
      <c r="O12" s="601"/>
      <c r="P12" s="603"/>
      <c r="Q12" s="603"/>
      <c r="R12" s="603"/>
      <c r="S12" s="603"/>
      <c r="T12" s="605"/>
    </row>
    <row r="13" spans="1:20" ht="6.95" customHeight="1" x14ac:dyDescent="0.15">
      <c r="A13" s="653">
        <v>3</v>
      </c>
      <c r="B13" s="655" t="s">
        <v>23</v>
      </c>
      <c r="C13" s="657"/>
      <c r="D13" s="814"/>
      <c r="E13" s="437"/>
      <c r="F13" s="661"/>
      <c r="G13" s="663"/>
      <c r="H13" s="15"/>
      <c r="I13" s="15"/>
      <c r="J13" s="15"/>
      <c r="K13" s="15"/>
      <c r="L13" s="15"/>
      <c r="M13" s="15"/>
      <c r="N13" s="812"/>
      <c r="O13" s="601"/>
      <c r="P13" s="603"/>
      <c r="Q13" s="603"/>
      <c r="R13" s="603"/>
      <c r="S13" s="603"/>
      <c r="T13" s="605"/>
    </row>
    <row r="14" spans="1:20" ht="6.95" customHeight="1" x14ac:dyDescent="0.15">
      <c r="A14" s="654"/>
      <c r="B14" s="656"/>
      <c r="C14" s="658"/>
      <c r="D14" s="804"/>
      <c r="E14" s="438"/>
      <c r="F14" s="692"/>
      <c r="G14" s="664"/>
      <c r="H14" s="16"/>
      <c r="I14" s="16"/>
      <c r="J14" s="16"/>
      <c r="K14" s="16"/>
      <c r="L14" s="16"/>
      <c r="M14" s="16"/>
      <c r="N14" s="813"/>
      <c r="O14" s="601"/>
      <c r="P14" s="603"/>
      <c r="Q14" s="603"/>
      <c r="R14" s="603"/>
      <c r="S14" s="603"/>
      <c r="T14" s="605"/>
    </row>
    <row r="15" spans="1:20" ht="6.95" customHeight="1" x14ac:dyDescent="0.15">
      <c r="A15" s="636">
        <v>4</v>
      </c>
      <c r="B15" s="667" t="s">
        <v>16</v>
      </c>
      <c r="C15" s="640"/>
      <c r="D15" s="811"/>
      <c r="E15" s="429"/>
      <c r="F15" s="671"/>
      <c r="G15" s="646"/>
      <c r="H15" s="14"/>
      <c r="I15" s="14"/>
      <c r="J15" s="14"/>
      <c r="K15" s="14"/>
      <c r="L15" s="14"/>
      <c r="M15" s="14"/>
      <c r="N15" s="794"/>
      <c r="O15" s="580"/>
      <c r="P15" s="581"/>
      <c r="Q15" s="581"/>
      <c r="R15" s="581"/>
      <c r="S15" s="581"/>
      <c r="T15" s="582"/>
    </row>
    <row r="16" spans="1:20" ht="6.95" customHeight="1" x14ac:dyDescent="0.15">
      <c r="A16" s="637"/>
      <c r="B16" s="667"/>
      <c r="C16" s="641"/>
      <c r="D16" s="797"/>
      <c r="E16" s="430"/>
      <c r="F16" s="672"/>
      <c r="G16" s="633"/>
      <c r="H16" s="13"/>
      <c r="I16" s="13"/>
      <c r="J16" s="13"/>
      <c r="K16" s="13"/>
      <c r="L16" s="13"/>
      <c r="M16" s="13"/>
      <c r="N16" s="795"/>
      <c r="O16" s="580"/>
      <c r="P16" s="581"/>
      <c r="Q16" s="581"/>
      <c r="R16" s="581"/>
      <c r="S16" s="581"/>
      <c r="T16" s="582"/>
    </row>
    <row r="17" spans="1:27" ht="6.95" customHeight="1" x14ac:dyDescent="0.15">
      <c r="A17" s="683">
        <v>5</v>
      </c>
      <c r="B17" s="638" t="s">
        <v>17</v>
      </c>
      <c r="C17" s="640"/>
      <c r="D17" s="811"/>
      <c r="E17" s="429"/>
      <c r="F17" s="671"/>
      <c r="G17" s="646"/>
      <c r="H17" s="13"/>
      <c r="I17" s="13"/>
      <c r="J17" s="13"/>
      <c r="K17" s="13"/>
      <c r="L17" s="13"/>
      <c r="M17" s="13"/>
      <c r="N17" s="794"/>
      <c r="O17" s="580"/>
      <c r="P17" s="581"/>
      <c r="Q17" s="581"/>
      <c r="R17" s="581"/>
      <c r="S17" s="581"/>
      <c r="T17" s="582"/>
    </row>
    <row r="18" spans="1:27" ht="6.95" customHeight="1" thickBot="1" x14ac:dyDescent="0.2">
      <c r="A18" s="637"/>
      <c r="B18" s="682"/>
      <c r="C18" s="641"/>
      <c r="D18" s="797"/>
      <c r="E18" s="430"/>
      <c r="F18" s="684"/>
      <c r="G18" s="633"/>
      <c r="H18" s="14"/>
      <c r="I18" s="14"/>
      <c r="J18" s="14"/>
      <c r="K18" s="14"/>
      <c r="L18" s="14"/>
      <c r="M18" s="14"/>
      <c r="N18" s="795"/>
      <c r="O18" s="583"/>
      <c r="P18" s="584"/>
      <c r="Q18" s="584"/>
      <c r="R18" s="584"/>
      <c r="S18" s="584"/>
      <c r="T18" s="585"/>
    </row>
    <row r="19" spans="1:27" ht="17.100000000000001" customHeight="1" x14ac:dyDescent="0.15">
      <c r="A19" s="673">
        <v>7</v>
      </c>
      <c r="B19" s="674"/>
      <c r="C19" s="415" t="s">
        <v>38</v>
      </c>
      <c r="D19" s="555">
        <v>0</v>
      </c>
      <c r="E19" s="415" t="s">
        <v>39</v>
      </c>
      <c r="F19" s="695"/>
      <c r="G19" s="20" t="s">
        <v>24</v>
      </c>
      <c r="H19" s="21">
        <f t="shared" ref="H19:M20" si="0">SUM(H5,H7,H9,H11,H13,H15,H17)</f>
        <v>0</v>
      </c>
      <c r="I19" s="21">
        <f t="shared" si="0"/>
        <v>0</v>
      </c>
      <c r="J19" s="21">
        <f t="shared" si="0"/>
        <v>0</v>
      </c>
      <c r="K19" s="21">
        <f t="shared" si="0"/>
        <v>0</v>
      </c>
      <c r="L19" s="21">
        <f t="shared" si="0"/>
        <v>0</v>
      </c>
      <c r="M19" s="21">
        <f t="shared" si="0"/>
        <v>0</v>
      </c>
      <c r="N19" s="2"/>
      <c r="O19" s="107"/>
      <c r="P19" s="108"/>
      <c r="Q19" s="108"/>
      <c r="R19" s="108"/>
      <c r="S19" s="108"/>
      <c r="T19" s="109"/>
    </row>
    <row r="20" spans="1:27" ht="17.100000000000001" customHeight="1" x14ac:dyDescent="0.15">
      <c r="A20" s="675"/>
      <c r="B20" s="676"/>
      <c r="C20" s="416"/>
      <c r="D20" s="557"/>
      <c r="E20" s="416"/>
      <c r="F20" s="696"/>
      <c r="G20" s="22" t="s">
        <v>25</v>
      </c>
      <c r="H20" s="23">
        <f t="shared" si="0"/>
        <v>0</v>
      </c>
      <c r="I20" s="23">
        <f t="shared" si="0"/>
        <v>0</v>
      </c>
      <c r="J20" s="23">
        <f t="shared" si="0"/>
        <v>0</v>
      </c>
      <c r="K20" s="23">
        <f t="shared" si="0"/>
        <v>0</v>
      </c>
      <c r="L20" s="23">
        <f t="shared" si="0"/>
        <v>0</v>
      </c>
      <c r="M20" s="23">
        <f t="shared" si="0"/>
        <v>0</v>
      </c>
      <c r="N20" s="3"/>
      <c r="O20" s="113"/>
      <c r="P20" s="114"/>
      <c r="Q20" s="114"/>
      <c r="R20" s="114"/>
      <c r="S20" s="114"/>
      <c r="T20" s="115"/>
    </row>
    <row r="21" spans="1:27" ht="17.100000000000001" customHeight="1" thickBot="1" x14ac:dyDescent="0.2">
      <c r="A21" s="677"/>
      <c r="B21" s="678"/>
      <c r="C21" s="417"/>
      <c r="D21" s="559"/>
      <c r="E21" s="417"/>
      <c r="F21" s="697"/>
      <c r="G21" s="24" t="s">
        <v>26</v>
      </c>
      <c r="H21" s="25">
        <f t="shared" ref="H21:M21" si="1">SUM(H5:H18)</f>
        <v>0</v>
      </c>
      <c r="I21" s="25">
        <f t="shared" si="1"/>
        <v>0</v>
      </c>
      <c r="J21" s="25">
        <f t="shared" si="1"/>
        <v>0</v>
      </c>
      <c r="K21" s="25">
        <f t="shared" si="1"/>
        <v>0</v>
      </c>
      <c r="L21" s="25">
        <f t="shared" si="1"/>
        <v>0</v>
      </c>
      <c r="M21" s="25">
        <f t="shared" si="1"/>
        <v>0</v>
      </c>
      <c r="N21" s="4"/>
      <c r="O21" s="314"/>
      <c r="P21" s="315"/>
      <c r="Q21" s="315"/>
      <c r="R21" s="315"/>
      <c r="S21" s="315"/>
      <c r="T21" s="316"/>
    </row>
    <row r="22" spans="1:27" ht="23.1" customHeight="1" x14ac:dyDescent="0.15">
      <c r="A22" s="693">
        <v>6</v>
      </c>
      <c r="B22" s="656" t="s">
        <v>18</v>
      </c>
      <c r="C22" s="689" t="str">
        <f>年間行事!M14</f>
        <v>朝</v>
      </c>
      <c r="D22" s="803" t="str">
        <f>年間行事!L14</f>
        <v>５年生のみ振替休業日</v>
      </c>
      <c r="E22" s="474"/>
      <c r="F22" s="694"/>
      <c r="G22" s="686"/>
      <c r="H22" s="26"/>
      <c r="I22" s="26"/>
      <c r="J22" s="26"/>
      <c r="K22" s="26"/>
      <c r="L22" s="26"/>
      <c r="M22" s="26"/>
      <c r="N22" s="687"/>
      <c r="O22" s="595">
        <f>V22-H22-H23</f>
        <v>0</v>
      </c>
      <c r="P22" s="596">
        <f t="shared" ref="P22:T22" si="2">W22-I22-I23</f>
        <v>0</v>
      </c>
      <c r="Q22" s="596">
        <f t="shared" si="2"/>
        <v>0</v>
      </c>
      <c r="R22" s="596">
        <f t="shared" si="2"/>
        <v>0</v>
      </c>
      <c r="S22" s="596">
        <f t="shared" si="2"/>
        <v>6</v>
      </c>
      <c r="T22" s="597">
        <f t="shared" si="2"/>
        <v>0</v>
      </c>
      <c r="V22">
        <v>5</v>
      </c>
      <c r="W22">
        <v>5</v>
      </c>
      <c r="X22">
        <v>5</v>
      </c>
      <c r="Y22">
        <v>6</v>
      </c>
      <c r="Z22">
        <v>6</v>
      </c>
      <c r="AA22">
        <v>6</v>
      </c>
    </row>
    <row r="23" spans="1:27" ht="23.1" customHeight="1" x14ac:dyDescent="0.15">
      <c r="A23" s="654"/>
      <c r="B23" s="688"/>
      <c r="C23" s="658"/>
      <c r="D23" s="804"/>
      <c r="E23" s="438"/>
      <c r="F23" s="692"/>
      <c r="G23" s="664"/>
      <c r="H23" s="16">
        <v>5</v>
      </c>
      <c r="I23" s="16">
        <v>5</v>
      </c>
      <c r="J23" s="16">
        <v>5</v>
      </c>
      <c r="K23" s="16">
        <v>6</v>
      </c>
      <c r="L23" s="16"/>
      <c r="M23" s="16">
        <v>6</v>
      </c>
      <c r="N23" s="666"/>
      <c r="O23" s="587"/>
      <c r="P23" s="589"/>
      <c r="Q23" s="589"/>
      <c r="R23" s="589"/>
      <c r="S23" s="589"/>
      <c r="T23" s="591"/>
    </row>
    <row r="24" spans="1:27" ht="23.1" customHeight="1" x14ac:dyDescent="0.15">
      <c r="A24" s="653">
        <v>7</v>
      </c>
      <c r="B24" s="688" t="s">
        <v>20</v>
      </c>
      <c r="C24" s="689">
        <f>年間行事!M16</f>
        <v>0</v>
      </c>
      <c r="D24" s="803" t="str">
        <f>年間行事!L16</f>
        <v>通学コース変更届全校配布日
情報モラル希望４</v>
      </c>
      <c r="E24" s="437"/>
      <c r="F24" s="661"/>
      <c r="G24" s="663"/>
      <c r="H24" s="17"/>
      <c r="I24" s="17"/>
      <c r="J24" s="17"/>
      <c r="K24" s="17"/>
      <c r="L24" s="17"/>
      <c r="M24" s="17"/>
      <c r="N24" s="665"/>
      <c r="O24" s="586">
        <f t="shared" ref="O24" si="3">V24-H24-H25</f>
        <v>0</v>
      </c>
      <c r="P24" s="588">
        <f t="shared" ref="P24" si="4">W24-I24-I25</f>
        <v>0</v>
      </c>
      <c r="Q24" s="588">
        <f t="shared" ref="Q24" si="5">X24-J24-J25</f>
        <v>0</v>
      </c>
      <c r="R24" s="588">
        <f t="shared" ref="R24" si="6">Y24-K24-K25</f>
        <v>0</v>
      </c>
      <c r="S24" s="588">
        <f t="shared" ref="S24" si="7">Z24-L24-L25</f>
        <v>0</v>
      </c>
      <c r="T24" s="590">
        <f t="shared" ref="T24" si="8">AA24-M24-M25</f>
        <v>0</v>
      </c>
      <c r="V24">
        <v>5</v>
      </c>
      <c r="W24">
        <v>5</v>
      </c>
      <c r="X24">
        <v>6</v>
      </c>
      <c r="Y24">
        <v>6</v>
      </c>
      <c r="Z24">
        <v>6</v>
      </c>
      <c r="AA24">
        <v>6</v>
      </c>
    </row>
    <row r="25" spans="1:27" ht="23.1" customHeight="1" x14ac:dyDescent="0.15">
      <c r="A25" s="654"/>
      <c r="B25" s="688"/>
      <c r="C25" s="658"/>
      <c r="D25" s="804"/>
      <c r="E25" s="438"/>
      <c r="F25" s="692"/>
      <c r="G25" s="664"/>
      <c r="H25" s="18">
        <v>5</v>
      </c>
      <c r="I25" s="18">
        <v>5</v>
      </c>
      <c r="J25" s="18">
        <v>6</v>
      </c>
      <c r="K25" s="18">
        <v>6</v>
      </c>
      <c r="L25" s="18">
        <v>6</v>
      </c>
      <c r="M25" s="18">
        <v>6</v>
      </c>
      <c r="N25" s="666"/>
      <c r="O25" s="587"/>
      <c r="P25" s="589"/>
      <c r="Q25" s="589"/>
      <c r="R25" s="589"/>
      <c r="S25" s="589"/>
      <c r="T25" s="591"/>
    </row>
    <row r="26" spans="1:27" ht="23.1" customHeight="1" x14ac:dyDescent="0.15">
      <c r="A26" s="693">
        <v>8</v>
      </c>
      <c r="B26" s="688" t="s">
        <v>21</v>
      </c>
      <c r="C26" s="689">
        <f>年間行事!M18</f>
        <v>0</v>
      </c>
      <c r="D26" s="803" t="str">
        <f>年間行事!L18</f>
        <v>通級こども会　
４時間授業給食あり(学期末事務処理日のため)</v>
      </c>
      <c r="E26" s="807"/>
      <c r="F26" s="809"/>
      <c r="G26" s="805"/>
      <c r="H26" s="249"/>
      <c r="I26" s="249"/>
      <c r="J26" s="249"/>
      <c r="K26" s="249"/>
      <c r="L26" s="249"/>
      <c r="M26" s="249"/>
      <c r="N26" s="665"/>
      <c r="O26" s="586">
        <f t="shared" ref="O26" si="9">V26-H26-H27</f>
        <v>0</v>
      </c>
      <c r="P26" s="588">
        <f t="shared" ref="P26" si="10">W26-I26-I27</f>
        <v>0</v>
      </c>
      <c r="Q26" s="588">
        <f t="shared" ref="Q26" si="11">X26-J26-J27</f>
        <v>1</v>
      </c>
      <c r="R26" s="588">
        <f t="shared" ref="R26" si="12">Y26-K26-K27</f>
        <v>1</v>
      </c>
      <c r="S26" s="588">
        <f t="shared" ref="S26" si="13">Z26-L26-L27</f>
        <v>1</v>
      </c>
      <c r="T26" s="590">
        <f t="shared" ref="T26" si="14">AA26-M26-M27</f>
        <v>1</v>
      </c>
      <c r="V26">
        <v>4</v>
      </c>
      <c r="W26">
        <v>4</v>
      </c>
      <c r="X26">
        <v>5</v>
      </c>
      <c r="Y26">
        <v>5</v>
      </c>
      <c r="Z26">
        <v>5</v>
      </c>
      <c r="AA26">
        <v>5</v>
      </c>
    </row>
    <row r="27" spans="1:27" ht="23.1" customHeight="1" x14ac:dyDescent="0.15">
      <c r="A27" s="654"/>
      <c r="B27" s="688"/>
      <c r="C27" s="658"/>
      <c r="D27" s="804"/>
      <c r="E27" s="808"/>
      <c r="F27" s="810"/>
      <c r="G27" s="806"/>
      <c r="H27" s="250">
        <v>4</v>
      </c>
      <c r="I27" s="250">
        <v>4</v>
      </c>
      <c r="J27" s="250">
        <v>4</v>
      </c>
      <c r="K27" s="250">
        <v>4</v>
      </c>
      <c r="L27" s="250">
        <v>4</v>
      </c>
      <c r="M27" s="250">
        <v>4</v>
      </c>
      <c r="N27" s="666"/>
      <c r="O27" s="587"/>
      <c r="P27" s="589"/>
      <c r="Q27" s="589"/>
      <c r="R27" s="589"/>
      <c r="S27" s="589"/>
      <c r="T27" s="591"/>
    </row>
    <row r="28" spans="1:27" ht="23.1" customHeight="1" x14ac:dyDescent="0.15">
      <c r="A28" s="653">
        <v>9</v>
      </c>
      <c r="B28" s="688" t="s">
        <v>22</v>
      </c>
      <c r="C28" s="689">
        <f>年間行事!M20</f>
        <v>0</v>
      </c>
      <c r="D28" s="803" t="str">
        <f>年間行事!L20</f>
        <v>情報モラル希望５
４時間授業給食あり(学期末事務処理日のため)</v>
      </c>
      <c r="E28" s="807"/>
      <c r="F28" s="809"/>
      <c r="G28" s="805"/>
      <c r="H28" s="249"/>
      <c r="I28" s="249"/>
      <c r="J28" s="249"/>
      <c r="K28" s="249"/>
      <c r="L28" s="249"/>
      <c r="M28" s="249"/>
      <c r="N28" s="665"/>
      <c r="O28" s="586">
        <f t="shared" ref="O28" si="15">V28-H28-H29</f>
        <v>1</v>
      </c>
      <c r="P28" s="588">
        <f t="shared" ref="P28" si="16">W28-I28-I29</f>
        <v>1</v>
      </c>
      <c r="Q28" s="588">
        <f t="shared" ref="Q28" si="17">X28-J28-J29</f>
        <v>2</v>
      </c>
      <c r="R28" s="588">
        <f t="shared" ref="R28" si="18">Y28-K28-K29</f>
        <v>2</v>
      </c>
      <c r="S28" s="588">
        <f t="shared" ref="S28" si="19">Z28-L28-L29</f>
        <v>2</v>
      </c>
      <c r="T28" s="590">
        <f t="shared" ref="T28" si="20">AA28-M28-M29</f>
        <v>2</v>
      </c>
      <c r="V28">
        <v>5</v>
      </c>
      <c r="W28">
        <v>5</v>
      </c>
      <c r="X28">
        <v>6</v>
      </c>
      <c r="Y28">
        <v>6</v>
      </c>
      <c r="Z28">
        <v>6</v>
      </c>
      <c r="AA28">
        <v>6</v>
      </c>
    </row>
    <row r="29" spans="1:27" ht="23.1" customHeight="1" x14ac:dyDescent="0.15">
      <c r="A29" s="654"/>
      <c r="B29" s="688"/>
      <c r="C29" s="658"/>
      <c r="D29" s="804"/>
      <c r="E29" s="808"/>
      <c r="F29" s="810"/>
      <c r="G29" s="806"/>
      <c r="H29" s="250">
        <v>4</v>
      </c>
      <c r="I29" s="250">
        <v>4</v>
      </c>
      <c r="J29" s="250">
        <v>4</v>
      </c>
      <c r="K29" s="250">
        <v>4</v>
      </c>
      <c r="L29" s="250">
        <v>4</v>
      </c>
      <c r="M29" s="250">
        <v>4</v>
      </c>
      <c r="N29" s="666"/>
      <c r="O29" s="587"/>
      <c r="P29" s="589"/>
      <c r="Q29" s="589"/>
      <c r="R29" s="589"/>
      <c r="S29" s="589"/>
      <c r="T29" s="591"/>
    </row>
    <row r="30" spans="1:27" ht="23.1" customHeight="1" x14ac:dyDescent="0.15">
      <c r="A30" s="693">
        <v>10</v>
      </c>
      <c r="B30" s="688" t="s">
        <v>23</v>
      </c>
      <c r="C30" s="689" t="str">
        <f>年間行事!M22</f>
        <v>音</v>
      </c>
      <c r="D30" s="803" t="str">
        <f>年間行事!L22</f>
        <v>クラブ④　</v>
      </c>
      <c r="E30" s="437"/>
      <c r="F30" s="661"/>
      <c r="G30" s="663"/>
      <c r="H30" s="15"/>
      <c r="I30" s="15"/>
      <c r="J30" s="15"/>
      <c r="K30" s="15"/>
      <c r="L30" s="15"/>
      <c r="M30" s="15"/>
      <c r="N30" s="665"/>
      <c r="O30" s="586">
        <f t="shared" ref="O30" si="21">V30-H30-H31</f>
        <v>0</v>
      </c>
      <c r="P30" s="588">
        <f t="shared" ref="P30" si="22">W30-I30-I31</f>
        <v>0</v>
      </c>
      <c r="Q30" s="588">
        <f t="shared" ref="Q30" si="23">X30-J30-J31</f>
        <v>0</v>
      </c>
      <c r="R30" s="588">
        <f t="shared" ref="R30" si="24">Y30-K30-K31</f>
        <v>0</v>
      </c>
      <c r="S30" s="588">
        <f t="shared" ref="S30" si="25">Z30-L30-L31</f>
        <v>0</v>
      </c>
      <c r="T30" s="590">
        <f t="shared" ref="T30" si="26">AA30-M30-M31</f>
        <v>0</v>
      </c>
      <c r="V30">
        <v>5</v>
      </c>
      <c r="W30">
        <v>5</v>
      </c>
      <c r="X30">
        <v>5</v>
      </c>
      <c r="Y30">
        <v>5</v>
      </c>
      <c r="Z30">
        <v>5</v>
      </c>
      <c r="AA30">
        <v>5</v>
      </c>
    </row>
    <row r="31" spans="1:27" ht="23.1" customHeight="1" x14ac:dyDescent="0.15">
      <c r="A31" s="654"/>
      <c r="B31" s="688"/>
      <c r="C31" s="658"/>
      <c r="D31" s="804"/>
      <c r="E31" s="438"/>
      <c r="F31" s="692"/>
      <c r="G31" s="664"/>
      <c r="H31" s="16">
        <v>5</v>
      </c>
      <c r="I31" s="16">
        <v>5</v>
      </c>
      <c r="J31" s="16">
        <v>5</v>
      </c>
      <c r="K31" s="16">
        <v>5</v>
      </c>
      <c r="L31" s="16">
        <v>5</v>
      </c>
      <c r="M31" s="16">
        <v>5</v>
      </c>
      <c r="N31" s="666"/>
      <c r="O31" s="587"/>
      <c r="P31" s="589"/>
      <c r="Q31" s="589"/>
      <c r="R31" s="589"/>
      <c r="S31" s="589"/>
      <c r="T31" s="591"/>
    </row>
    <row r="32" spans="1:27" ht="23.1" customHeight="1" x14ac:dyDescent="0.15">
      <c r="A32" s="653">
        <v>11</v>
      </c>
      <c r="B32" s="688" t="s">
        <v>16</v>
      </c>
      <c r="C32" s="689">
        <f>年間行事!M24</f>
        <v>0</v>
      </c>
      <c r="D32" s="803" t="str">
        <f>年間行事!L24</f>
        <v>学校公開日 
親子スマホ教室希望３　P2</v>
      </c>
      <c r="E32" s="437"/>
      <c r="F32" s="698"/>
      <c r="G32" s="663"/>
      <c r="H32" s="15"/>
      <c r="I32" s="15"/>
      <c r="J32" s="15"/>
      <c r="K32" s="15"/>
      <c r="L32" s="15"/>
      <c r="M32" s="15"/>
      <c r="N32" s="665"/>
      <c r="O32" s="586">
        <f t="shared" ref="O32" si="27">V32-H32-H33</f>
        <v>0</v>
      </c>
      <c r="P32" s="588">
        <f t="shared" ref="P32" si="28">W32-I32-I33</f>
        <v>0</v>
      </c>
      <c r="Q32" s="588">
        <f t="shared" ref="Q32" si="29">X32-J32-J33</f>
        <v>0</v>
      </c>
      <c r="R32" s="588">
        <f t="shared" ref="R32" si="30">Y32-K32-K33</f>
        <v>0</v>
      </c>
      <c r="S32" s="588">
        <f t="shared" ref="S32" si="31">Z32-L32-L33</f>
        <v>0</v>
      </c>
      <c r="T32" s="590">
        <f t="shared" ref="T32" si="32">AA32-M32-M33</f>
        <v>0</v>
      </c>
      <c r="V32">
        <v>3</v>
      </c>
      <c r="W32">
        <v>3</v>
      </c>
      <c r="X32">
        <v>3</v>
      </c>
      <c r="Y32">
        <v>3</v>
      </c>
      <c r="Z32">
        <v>3</v>
      </c>
      <c r="AA32">
        <v>3</v>
      </c>
    </row>
    <row r="33" spans="1:27" ht="23.1" customHeight="1" x14ac:dyDescent="0.15">
      <c r="A33" s="654"/>
      <c r="B33" s="688"/>
      <c r="C33" s="658"/>
      <c r="D33" s="804"/>
      <c r="E33" s="438"/>
      <c r="F33" s="699"/>
      <c r="G33" s="664"/>
      <c r="H33" s="26">
        <v>3</v>
      </c>
      <c r="I33" s="26">
        <v>3</v>
      </c>
      <c r="J33" s="26">
        <v>3</v>
      </c>
      <c r="K33" s="26">
        <v>3</v>
      </c>
      <c r="L33" s="26">
        <v>3</v>
      </c>
      <c r="M33" s="26">
        <v>3</v>
      </c>
      <c r="N33" s="666"/>
      <c r="O33" s="587"/>
      <c r="P33" s="589"/>
      <c r="Q33" s="589"/>
      <c r="R33" s="589"/>
      <c r="S33" s="589"/>
      <c r="T33" s="591"/>
    </row>
    <row r="34" spans="1:27" ht="23.1" customHeight="1" x14ac:dyDescent="0.15">
      <c r="A34" s="683">
        <v>12</v>
      </c>
      <c r="B34" s="638" t="s">
        <v>17</v>
      </c>
      <c r="C34" s="668">
        <f>年間行事!M26</f>
        <v>0</v>
      </c>
      <c r="D34" s="796">
        <f>年間行事!L26</f>
        <v>0</v>
      </c>
      <c r="E34" s="429"/>
      <c r="F34" s="671"/>
      <c r="G34" s="646"/>
      <c r="H34" s="13"/>
      <c r="I34" s="13"/>
      <c r="J34" s="13"/>
      <c r="K34" s="13"/>
      <c r="L34" s="13"/>
      <c r="M34" s="13"/>
      <c r="N34" s="647"/>
      <c r="O34" s="580"/>
      <c r="P34" s="581"/>
      <c r="Q34" s="581"/>
      <c r="R34" s="581"/>
      <c r="S34" s="581"/>
      <c r="T34" s="582"/>
    </row>
    <row r="35" spans="1:27" ht="23.1" customHeight="1" thickBot="1" x14ac:dyDescent="0.2">
      <c r="A35" s="637"/>
      <c r="B35" s="682"/>
      <c r="C35" s="641"/>
      <c r="D35" s="797"/>
      <c r="E35" s="430"/>
      <c r="F35" s="684"/>
      <c r="G35" s="633"/>
      <c r="H35" s="14"/>
      <c r="I35" s="14"/>
      <c r="J35" s="14"/>
      <c r="K35" s="14"/>
      <c r="L35" s="14"/>
      <c r="M35" s="14"/>
      <c r="N35" s="635"/>
      <c r="O35" s="583"/>
      <c r="P35" s="584"/>
      <c r="Q35" s="584"/>
      <c r="R35" s="584"/>
      <c r="S35" s="584"/>
      <c r="T35" s="585"/>
    </row>
    <row r="36" spans="1:27" ht="23.1" customHeight="1" x14ac:dyDescent="0.15">
      <c r="A36" s="673">
        <v>7</v>
      </c>
      <c r="B36" s="674"/>
      <c r="C36" s="415" t="s">
        <v>38</v>
      </c>
      <c r="D36" s="555">
        <v>1</v>
      </c>
      <c r="E36" s="415" t="s">
        <v>39</v>
      </c>
      <c r="F36" s="695"/>
      <c r="G36" s="20" t="s">
        <v>24</v>
      </c>
      <c r="H36" s="21">
        <f t="shared" ref="H36:M37" si="33">SUM(H22,H24,H26,H28,H30,H32,H34)</f>
        <v>0</v>
      </c>
      <c r="I36" s="21">
        <f t="shared" si="33"/>
        <v>0</v>
      </c>
      <c r="J36" s="21">
        <f t="shared" si="33"/>
        <v>0</v>
      </c>
      <c r="K36" s="21">
        <f t="shared" si="33"/>
        <v>0</v>
      </c>
      <c r="L36" s="21">
        <f t="shared" si="33"/>
        <v>0</v>
      </c>
      <c r="M36" s="21">
        <f t="shared" si="33"/>
        <v>0</v>
      </c>
      <c r="N36" s="2"/>
      <c r="O36" s="306"/>
      <c r="P36" s="307"/>
      <c r="Q36" s="307"/>
      <c r="R36" s="307"/>
      <c r="S36" s="307"/>
      <c r="T36" s="308"/>
    </row>
    <row r="37" spans="1:27" ht="23.1" customHeight="1" x14ac:dyDescent="0.15">
      <c r="A37" s="675"/>
      <c r="B37" s="676"/>
      <c r="C37" s="416"/>
      <c r="D37" s="557"/>
      <c r="E37" s="416"/>
      <c r="F37" s="696"/>
      <c r="G37" s="22" t="s">
        <v>25</v>
      </c>
      <c r="H37" s="23">
        <f t="shared" si="33"/>
        <v>26</v>
      </c>
      <c r="I37" s="23">
        <f t="shared" si="33"/>
        <v>26</v>
      </c>
      <c r="J37" s="23">
        <f t="shared" si="33"/>
        <v>27</v>
      </c>
      <c r="K37" s="23">
        <f t="shared" si="33"/>
        <v>28</v>
      </c>
      <c r="L37" s="23">
        <f t="shared" si="33"/>
        <v>22</v>
      </c>
      <c r="M37" s="23">
        <f t="shared" si="33"/>
        <v>28</v>
      </c>
      <c r="N37" s="3"/>
      <c r="O37" s="171"/>
      <c r="P37" s="23"/>
      <c r="Q37" s="23"/>
      <c r="R37" s="23"/>
      <c r="S37" s="23"/>
      <c r="T37" s="146"/>
    </row>
    <row r="38" spans="1:27" ht="23.1" customHeight="1" thickBot="1" x14ac:dyDescent="0.2">
      <c r="A38" s="677"/>
      <c r="B38" s="678"/>
      <c r="C38" s="417"/>
      <c r="D38" s="559"/>
      <c r="E38" s="417"/>
      <c r="F38" s="697"/>
      <c r="G38" s="24" t="s">
        <v>26</v>
      </c>
      <c r="H38" s="25">
        <f t="shared" ref="H38:M38" si="34">SUM(H22:H35)</f>
        <v>26</v>
      </c>
      <c r="I38" s="25">
        <f t="shared" si="34"/>
        <v>26</v>
      </c>
      <c r="J38" s="25">
        <f t="shared" si="34"/>
        <v>27</v>
      </c>
      <c r="K38" s="25">
        <f t="shared" si="34"/>
        <v>28</v>
      </c>
      <c r="L38" s="25">
        <f t="shared" si="34"/>
        <v>22</v>
      </c>
      <c r="M38" s="25">
        <f t="shared" si="34"/>
        <v>28</v>
      </c>
      <c r="N38" s="4"/>
      <c r="O38" s="201">
        <f>SUM(O22:O35)</f>
        <v>1</v>
      </c>
      <c r="P38" s="312">
        <f t="shared" ref="P38:T38" si="35">SUM(P22:P35)</f>
        <v>1</v>
      </c>
      <c r="Q38" s="312">
        <f t="shared" si="35"/>
        <v>3</v>
      </c>
      <c r="R38" s="312">
        <f t="shared" si="35"/>
        <v>3</v>
      </c>
      <c r="S38" s="312">
        <f t="shared" si="35"/>
        <v>9</v>
      </c>
      <c r="T38" s="313">
        <f t="shared" si="35"/>
        <v>3</v>
      </c>
    </row>
    <row r="39" spans="1:27" ht="23.1" customHeight="1" x14ac:dyDescent="0.15">
      <c r="A39" s="693">
        <v>13</v>
      </c>
      <c r="B39" s="656" t="s">
        <v>18</v>
      </c>
      <c r="C39" s="689" t="str">
        <f>年間行事!M28</f>
        <v>朝</v>
      </c>
      <c r="D39" s="803">
        <f>年間行事!L28</f>
        <v>0</v>
      </c>
      <c r="E39" s="474"/>
      <c r="F39" s="694"/>
      <c r="G39" s="686"/>
      <c r="H39" s="26"/>
      <c r="I39" s="26"/>
      <c r="J39" s="26"/>
      <c r="K39" s="26"/>
      <c r="L39" s="26"/>
      <c r="M39" s="26"/>
      <c r="N39" s="687"/>
      <c r="O39" s="595">
        <f>V39-H39-H40</f>
        <v>0</v>
      </c>
      <c r="P39" s="596">
        <f t="shared" ref="P39:T39" si="36">W39-I39-I40</f>
        <v>0</v>
      </c>
      <c r="Q39" s="596">
        <f t="shared" si="36"/>
        <v>0</v>
      </c>
      <c r="R39" s="596">
        <f t="shared" si="36"/>
        <v>0</v>
      </c>
      <c r="S39" s="596">
        <f t="shared" si="36"/>
        <v>0</v>
      </c>
      <c r="T39" s="597">
        <f t="shared" si="36"/>
        <v>0</v>
      </c>
      <c r="V39">
        <v>5</v>
      </c>
      <c r="W39">
        <v>5</v>
      </c>
      <c r="X39">
        <v>5</v>
      </c>
      <c r="Y39">
        <v>6</v>
      </c>
      <c r="Z39">
        <v>6</v>
      </c>
      <c r="AA39">
        <v>6</v>
      </c>
    </row>
    <row r="40" spans="1:27" ht="23.1" customHeight="1" x14ac:dyDescent="0.15">
      <c r="A40" s="654"/>
      <c r="B40" s="688"/>
      <c r="C40" s="658"/>
      <c r="D40" s="804"/>
      <c r="E40" s="438"/>
      <c r="F40" s="692"/>
      <c r="G40" s="664"/>
      <c r="H40" s="16">
        <v>5</v>
      </c>
      <c r="I40" s="16">
        <v>5</v>
      </c>
      <c r="J40" s="16">
        <v>5</v>
      </c>
      <c r="K40" s="16">
        <v>6</v>
      </c>
      <c r="L40" s="16">
        <v>6</v>
      </c>
      <c r="M40" s="16">
        <v>6</v>
      </c>
      <c r="N40" s="666"/>
      <c r="O40" s="587"/>
      <c r="P40" s="589"/>
      <c r="Q40" s="589"/>
      <c r="R40" s="589"/>
      <c r="S40" s="589"/>
      <c r="T40" s="591"/>
    </row>
    <row r="41" spans="1:27" ht="23.1" customHeight="1" x14ac:dyDescent="0.15">
      <c r="A41" s="653">
        <v>14</v>
      </c>
      <c r="B41" s="688" t="s">
        <v>20</v>
      </c>
      <c r="C41" s="689">
        <f>年間行事!M30</f>
        <v>0</v>
      </c>
      <c r="D41" s="803" t="str">
        <f>年間行事!L30</f>
        <v>保護者会(123)15:00～　１～３年P6無し</v>
      </c>
      <c r="E41" s="437"/>
      <c r="F41" s="661"/>
      <c r="G41" s="663"/>
      <c r="H41" s="17"/>
      <c r="I41" s="17"/>
      <c r="J41" s="17"/>
      <c r="K41" s="17"/>
      <c r="L41" s="17"/>
      <c r="M41" s="17"/>
      <c r="N41" s="665"/>
      <c r="O41" s="586">
        <f t="shared" ref="O41" si="37">V41-H41-H42</f>
        <v>1</v>
      </c>
      <c r="P41" s="588">
        <f t="shared" ref="P41" si="38">W41-I41-I42</f>
        <v>0</v>
      </c>
      <c r="Q41" s="588">
        <f t="shared" ref="Q41" si="39">X41-J41-J42</f>
        <v>1</v>
      </c>
      <c r="R41" s="588">
        <f t="shared" ref="R41" si="40">Y41-K41-K42</f>
        <v>0</v>
      </c>
      <c r="S41" s="588">
        <f t="shared" ref="S41" si="41">Z41-L41-L42</f>
        <v>0</v>
      </c>
      <c r="T41" s="590">
        <f t="shared" ref="T41" si="42">AA41-M41-M42</f>
        <v>0</v>
      </c>
      <c r="V41">
        <v>5</v>
      </c>
      <c r="W41">
        <v>5</v>
      </c>
      <c r="X41">
        <v>6</v>
      </c>
      <c r="Y41">
        <v>6</v>
      </c>
      <c r="Z41">
        <v>6</v>
      </c>
      <c r="AA41">
        <v>6</v>
      </c>
    </row>
    <row r="42" spans="1:27" ht="23.1" customHeight="1" x14ac:dyDescent="0.15">
      <c r="A42" s="654"/>
      <c r="B42" s="688"/>
      <c r="C42" s="658"/>
      <c r="D42" s="804"/>
      <c r="E42" s="438"/>
      <c r="F42" s="692"/>
      <c r="G42" s="664"/>
      <c r="H42" s="18">
        <v>4</v>
      </c>
      <c r="I42" s="18">
        <v>5</v>
      </c>
      <c r="J42" s="18">
        <v>5</v>
      </c>
      <c r="K42" s="18">
        <v>6</v>
      </c>
      <c r="L42" s="18">
        <v>6</v>
      </c>
      <c r="M42" s="18">
        <v>6</v>
      </c>
      <c r="N42" s="666"/>
      <c r="O42" s="587"/>
      <c r="P42" s="589"/>
      <c r="Q42" s="589"/>
      <c r="R42" s="589"/>
      <c r="S42" s="589"/>
      <c r="T42" s="591"/>
    </row>
    <row r="43" spans="1:27" ht="23.1" customHeight="1" x14ac:dyDescent="0.15">
      <c r="A43" s="693">
        <v>15</v>
      </c>
      <c r="B43" s="688" t="s">
        <v>21</v>
      </c>
      <c r="C43" s="689">
        <f>年間行事!M32</f>
        <v>0</v>
      </c>
      <c r="D43" s="803" t="str">
        <f>年間行事!L32</f>
        <v>診断テスト(456)　　
保護者会(456)15:00～ 456年P6無し
　　</v>
      </c>
      <c r="E43" s="807"/>
      <c r="F43" s="809"/>
      <c r="G43" s="805"/>
      <c r="H43" s="249"/>
      <c r="I43" s="249"/>
      <c r="J43" s="249"/>
      <c r="K43" s="249"/>
      <c r="L43" s="249"/>
      <c r="M43" s="249"/>
      <c r="N43" s="665"/>
      <c r="O43" s="586">
        <f t="shared" ref="O43" si="43">V43-H43-H44</f>
        <v>0</v>
      </c>
      <c r="P43" s="588">
        <f t="shared" ref="P43" si="44">W43-I43-I44</f>
        <v>0</v>
      </c>
      <c r="Q43" s="588">
        <f t="shared" ref="Q43" si="45">X43-J43-J44</f>
        <v>0</v>
      </c>
      <c r="R43" s="588">
        <f t="shared" ref="R43" si="46">Y43-K43-K44</f>
        <v>0</v>
      </c>
      <c r="S43" s="588">
        <f t="shared" ref="S43" si="47">Z43-L43-L44</f>
        <v>0</v>
      </c>
      <c r="T43" s="590">
        <f t="shared" ref="T43" si="48">AA43-M43-M44</f>
        <v>0</v>
      </c>
      <c r="V43">
        <v>4</v>
      </c>
      <c r="W43">
        <v>4</v>
      </c>
      <c r="X43">
        <v>5</v>
      </c>
      <c r="Y43">
        <v>5</v>
      </c>
      <c r="Z43">
        <v>5</v>
      </c>
      <c r="AA43">
        <v>5</v>
      </c>
    </row>
    <row r="44" spans="1:27" ht="23.1" customHeight="1" x14ac:dyDescent="0.15">
      <c r="A44" s="654"/>
      <c r="B44" s="688"/>
      <c r="C44" s="658"/>
      <c r="D44" s="804"/>
      <c r="E44" s="808"/>
      <c r="F44" s="810"/>
      <c r="G44" s="806"/>
      <c r="H44" s="250">
        <v>4</v>
      </c>
      <c r="I44" s="250">
        <v>4</v>
      </c>
      <c r="J44" s="250">
        <v>5</v>
      </c>
      <c r="K44" s="250">
        <v>5</v>
      </c>
      <c r="L44" s="250">
        <v>5</v>
      </c>
      <c r="M44" s="250">
        <v>5</v>
      </c>
      <c r="N44" s="666"/>
      <c r="O44" s="587"/>
      <c r="P44" s="589"/>
      <c r="Q44" s="589"/>
      <c r="R44" s="589"/>
      <c r="S44" s="589"/>
      <c r="T44" s="591"/>
    </row>
    <row r="45" spans="1:27" ht="23.1" customHeight="1" x14ac:dyDescent="0.15">
      <c r="A45" s="653">
        <v>16</v>
      </c>
      <c r="B45" s="688" t="s">
        <v>22</v>
      </c>
      <c r="C45" s="689">
        <f>年間行事!M34</f>
        <v>0</v>
      </c>
      <c r="D45" s="803" t="str">
        <f>年間行事!L34</f>
        <v>着衣泳(56)　給食終わり</v>
      </c>
      <c r="E45" s="807"/>
      <c r="F45" s="809"/>
      <c r="G45" s="805"/>
      <c r="H45" s="249"/>
      <c r="I45" s="249"/>
      <c r="J45" s="249"/>
      <c r="K45" s="249"/>
      <c r="L45" s="249"/>
      <c r="M45" s="249"/>
      <c r="N45" s="665"/>
      <c r="O45" s="586">
        <f t="shared" ref="O45" si="49">V45-H45-H46</f>
        <v>0</v>
      </c>
      <c r="P45" s="588">
        <f t="shared" ref="P45" si="50">W45-I45-I46</f>
        <v>0</v>
      </c>
      <c r="Q45" s="588">
        <f t="shared" ref="Q45" si="51">X45-J45-J46</f>
        <v>0</v>
      </c>
      <c r="R45" s="588">
        <f t="shared" ref="R45" si="52">Y45-K45-K46</f>
        <v>0</v>
      </c>
      <c r="S45" s="588">
        <f t="shared" ref="S45" si="53">Z45-L45-L46</f>
        <v>0</v>
      </c>
      <c r="T45" s="590">
        <f t="shared" ref="T45" si="54">AA45-M45-M46</f>
        <v>0</v>
      </c>
      <c r="V45">
        <v>5</v>
      </c>
      <c r="W45">
        <v>5</v>
      </c>
      <c r="X45">
        <v>6</v>
      </c>
      <c r="Y45">
        <v>6</v>
      </c>
      <c r="Z45">
        <v>6</v>
      </c>
      <c r="AA45">
        <v>6</v>
      </c>
    </row>
    <row r="46" spans="1:27" ht="23.1" customHeight="1" x14ac:dyDescent="0.15">
      <c r="A46" s="654"/>
      <c r="B46" s="688"/>
      <c r="C46" s="658"/>
      <c r="D46" s="804"/>
      <c r="E46" s="808"/>
      <c r="F46" s="810"/>
      <c r="G46" s="806"/>
      <c r="H46" s="250">
        <v>5</v>
      </c>
      <c r="I46" s="250">
        <v>5</v>
      </c>
      <c r="J46" s="250">
        <v>6</v>
      </c>
      <c r="K46" s="250">
        <v>6</v>
      </c>
      <c r="L46" s="250">
        <v>6</v>
      </c>
      <c r="M46" s="250">
        <v>6</v>
      </c>
      <c r="N46" s="666"/>
      <c r="O46" s="587"/>
      <c r="P46" s="589"/>
      <c r="Q46" s="589"/>
      <c r="R46" s="589"/>
      <c r="S46" s="589"/>
      <c r="T46" s="591"/>
    </row>
    <row r="47" spans="1:27" ht="23.1" customHeight="1" x14ac:dyDescent="0.15">
      <c r="A47" s="693">
        <v>17</v>
      </c>
      <c r="B47" s="688" t="s">
        <v>23</v>
      </c>
      <c r="C47" s="689" t="str">
        <f>年間行事!M36</f>
        <v>式</v>
      </c>
      <c r="D47" s="803" t="str">
        <f>年間行事!L36</f>
        <v>１学期終業式　
外壁夏季集中工事始め</v>
      </c>
      <c r="E47" s="437"/>
      <c r="F47" s="661"/>
      <c r="G47" s="663"/>
      <c r="H47" s="249">
        <v>0.33300000000000002</v>
      </c>
      <c r="I47" s="249">
        <v>0.33300000000000002</v>
      </c>
      <c r="J47" s="249">
        <v>0.33300000000000002</v>
      </c>
      <c r="K47" s="249">
        <v>0.33300000000000002</v>
      </c>
      <c r="L47" s="249">
        <v>0.33300000000000002</v>
      </c>
      <c r="M47" s="249">
        <v>0.33300000000000002</v>
      </c>
      <c r="N47" s="665"/>
      <c r="O47" s="586">
        <f t="shared" ref="O47" si="55">V47-H47-H48</f>
        <v>1.0069999999999997</v>
      </c>
      <c r="P47" s="588">
        <f t="shared" ref="P47" si="56">W47-I47-I48</f>
        <v>1.0069999999999997</v>
      </c>
      <c r="Q47" s="588">
        <f t="shared" ref="Q47" si="57">X47-J47-J48</f>
        <v>1.0069999999999997</v>
      </c>
      <c r="R47" s="588">
        <f t="shared" ref="R47" si="58">Y47-K47-K48</f>
        <v>1.0069999999999997</v>
      </c>
      <c r="S47" s="588">
        <f t="shared" ref="S47" si="59">Z47-L47-L48</f>
        <v>1.0069999999999997</v>
      </c>
      <c r="T47" s="590">
        <f t="shared" ref="T47" si="60">AA47-M47-M48</f>
        <v>1.0069999999999997</v>
      </c>
      <c r="V47">
        <v>5</v>
      </c>
      <c r="W47">
        <v>5</v>
      </c>
      <c r="X47">
        <v>5</v>
      </c>
      <c r="Y47">
        <v>5</v>
      </c>
      <c r="Z47">
        <v>5</v>
      </c>
      <c r="AA47">
        <v>5</v>
      </c>
    </row>
    <row r="48" spans="1:27" ht="23.1" customHeight="1" x14ac:dyDescent="0.15">
      <c r="A48" s="654"/>
      <c r="B48" s="688"/>
      <c r="C48" s="658"/>
      <c r="D48" s="804"/>
      <c r="E48" s="438"/>
      <c r="F48" s="692"/>
      <c r="G48" s="664"/>
      <c r="H48" s="250">
        <v>3.66</v>
      </c>
      <c r="I48" s="250">
        <v>3.66</v>
      </c>
      <c r="J48" s="250">
        <v>3.66</v>
      </c>
      <c r="K48" s="250">
        <v>3.66</v>
      </c>
      <c r="L48" s="250">
        <v>3.66</v>
      </c>
      <c r="M48" s="250">
        <v>3.66</v>
      </c>
      <c r="N48" s="666"/>
      <c r="O48" s="587"/>
      <c r="P48" s="589"/>
      <c r="Q48" s="589"/>
      <c r="R48" s="589"/>
      <c r="S48" s="589"/>
      <c r="T48" s="591"/>
    </row>
    <row r="49" spans="1:27" ht="23.1" customHeight="1" x14ac:dyDescent="0.15">
      <c r="A49" s="636">
        <v>18</v>
      </c>
      <c r="B49" s="667" t="s">
        <v>16</v>
      </c>
      <c r="C49" s="668">
        <f>年間行事!M38</f>
        <v>0</v>
      </c>
      <c r="D49" s="796">
        <f>年間行事!L38</f>
        <v>0</v>
      </c>
      <c r="E49" s="429"/>
      <c r="F49" s="671"/>
      <c r="G49" s="646"/>
      <c r="H49" s="13"/>
      <c r="I49" s="13"/>
      <c r="J49" s="13"/>
      <c r="K49" s="13"/>
      <c r="L49" s="13"/>
      <c r="M49" s="13"/>
      <c r="N49" s="647"/>
      <c r="O49" s="580"/>
      <c r="P49" s="581"/>
      <c r="Q49" s="581"/>
      <c r="R49" s="581"/>
      <c r="S49" s="581"/>
      <c r="T49" s="582"/>
      <c r="V49">
        <v>3</v>
      </c>
      <c r="W49">
        <v>3</v>
      </c>
      <c r="X49">
        <v>3</v>
      </c>
      <c r="Y49">
        <v>3</v>
      </c>
      <c r="Z49">
        <v>3</v>
      </c>
      <c r="AA49">
        <v>3</v>
      </c>
    </row>
    <row r="50" spans="1:27" ht="23.1" customHeight="1" x14ac:dyDescent="0.15">
      <c r="A50" s="637"/>
      <c r="B50" s="667"/>
      <c r="C50" s="641"/>
      <c r="D50" s="797"/>
      <c r="E50" s="430"/>
      <c r="F50" s="672"/>
      <c r="G50" s="633"/>
      <c r="H50" s="162"/>
      <c r="I50" s="162"/>
      <c r="J50" s="162"/>
      <c r="K50" s="162"/>
      <c r="L50" s="162"/>
      <c r="M50" s="162"/>
      <c r="N50" s="635"/>
      <c r="O50" s="580"/>
      <c r="P50" s="581"/>
      <c r="Q50" s="581"/>
      <c r="R50" s="581"/>
      <c r="S50" s="581"/>
      <c r="T50" s="582"/>
    </row>
    <row r="51" spans="1:27" ht="23.1" customHeight="1" x14ac:dyDescent="0.15">
      <c r="A51" s="683">
        <v>19</v>
      </c>
      <c r="B51" s="638" t="s">
        <v>17</v>
      </c>
      <c r="C51" s="668">
        <f>年間行事!M40</f>
        <v>0</v>
      </c>
      <c r="D51" s="796">
        <f>年間行事!L40</f>
        <v>0</v>
      </c>
      <c r="E51" s="429"/>
      <c r="F51" s="671"/>
      <c r="G51" s="646"/>
      <c r="H51" s="13"/>
      <c r="I51" s="13"/>
      <c r="J51" s="13"/>
      <c r="K51" s="13"/>
      <c r="L51" s="13"/>
      <c r="M51" s="13"/>
      <c r="N51" s="647"/>
      <c r="O51" s="580"/>
      <c r="P51" s="581"/>
      <c r="Q51" s="581"/>
      <c r="R51" s="581"/>
      <c r="S51" s="581"/>
      <c r="T51" s="582"/>
    </row>
    <row r="52" spans="1:27" ht="23.1" customHeight="1" thickBot="1" x14ac:dyDescent="0.2">
      <c r="A52" s="637"/>
      <c r="B52" s="682"/>
      <c r="C52" s="641"/>
      <c r="D52" s="797"/>
      <c r="E52" s="430"/>
      <c r="F52" s="684"/>
      <c r="G52" s="633"/>
      <c r="H52" s="14"/>
      <c r="I52" s="14"/>
      <c r="J52" s="14"/>
      <c r="K52" s="14"/>
      <c r="L52" s="14"/>
      <c r="M52" s="14"/>
      <c r="N52" s="635"/>
      <c r="O52" s="583"/>
      <c r="P52" s="584"/>
      <c r="Q52" s="584"/>
      <c r="R52" s="584"/>
      <c r="S52" s="584"/>
      <c r="T52" s="585"/>
    </row>
    <row r="53" spans="1:27" ht="23.1" customHeight="1" x14ac:dyDescent="0.15">
      <c r="A53" s="673">
        <v>7</v>
      </c>
      <c r="B53" s="674"/>
      <c r="C53" s="415" t="s">
        <v>38</v>
      </c>
      <c r="D53" s="555">
        <v>2</v>
      </c>
      <c r="E53" s="415" t="s">
        <v>39</v>
      </c>
      <c r="F53" s="695"/>
      <c r="G53" s="20" t="s">
        <v>24</v>
      </c>
      <c r="H53" s="21">
        <f t="shared" ref="H53:M54" si="61">SUM(H39,H41,H43,H45,H47,H49,H51)</f>
        <v>0.33300000000000002</v>
      </c>
      <c r="I53" s="21">
        <f t="shared" si="61"/>
        <v>0.33300000000000002</v>
      </c>
      <c r="J53" s="21">
        <f t="shared" si="61"/>
        <v>0.33300000000000002</v>
      </c>
      <c r="K53" s="21">
        <f t="shared" si="61"/>
        <v>0.33300000000000002</v>
      </c>
      <c r="L53" s="21">
        <f t="shared" si="61"/>
        <v>0.33300000000000002</v>
      </c>
      <c r="M53" s="21">
        <f t="shared" si="61"/>
        <v>0.33300000000000002</v>
      </c>
      <c r="N53" s="2"/>
      <c r="O53" s="306"/>
      <c r="P53" s="307"/>
      <c r="Q53" s="307"/>
      <c r="R53" s="307"/>
      <c r="S53" s="307"/>
      <c r="T53" s="308"/>
    </row>
    <row r="54" spans="1:27" ht="23.1" customHeight="1" x14ac:dyDescent="0.15">
      <c r="A54" s="675"/>
      <c r="B54" s="676"/>
      <c r="C54" s="416"/>
      <c r="D54" s="557"/>
      <c r="E54" s="416"/>
      <c r="F54" s="696"/>
      <c r="G54" s="22" t="s">
        <v>25</v>
      </c>
      <c r="H54" s="23">
        <f t="shared" si="61"/>
        <v>21.66</v>
      </c>
      <c r="I54" s="23">
        <f t="shared" si="61"/>
        <v>22.66</v>
      </c>
      <c r="J54" s="23">
        <f t="shared" si="61"/>
        <v>24.66</v>
      </c>
      <c r="K54" s="23">
        <f t="shared" si="61"/>
        <v>26.66</v>
      </c>
      <c r="L54" s="23">
        <f t="shared" si="61"/>
        <v>26.66</v>
      </c>
      <c r="M54" s="23">
        <f t="shared" si="61"/>
        <v>26.66</v>
      </c>
      <c r="N54" s="3"/>
      <c r="O54" s="171"/>
      <c r="P54" s="23"/>
      <c r="Q54" s="23"/>
      <c r="R54" s="23"/>
      <c r="S54" s="23"/>
      <c r="T54" s="146"/>
    </row>
    <row r="55" spans="1:27" ht="23.1" customHeight="1" thickBot="1" x14ac:dyDescent="0.2">
      <c r="A55" s="677"/>
      <c r="B55" s="678"/>
      <c r="C55" s="417"/>
      <c r="D55" s="559"/>
      <c r="E55" s="417"/>
      <c r="F55" s="697"/>
      <c r="G55" s="24" t="s">
        <v>26</v>
      </c>
      <c r="H55" s="25">
        <f t="shared" ref="H55:M55" si="62">SUM(H39:H52)</f>
        <v>21.992999999999999</v>
      </c>
      <c r="I55" s="25">
        <f t="shared" si="62"/>
        <v>22.992999999999999</v>
      </c>
      <c r="J55" s="25">
        <f t="shared" si="62"/>
        <v>24.992999999999999</v>
      </c>
      <c r="K55" s="25">
        <f t="shared" si="62"/>
        <v>26.992999999999999</v>
      </c>
      <c r="L55" s="25">
        <f t="shared" si="62"/>
        <v>26.992999999999999</v>
      </c>
      <c r="M55" s="25">
        <f t="shared" si="62"/>
        <v>26.992999999999999</v>
      </c>
      <c r="N55" s="4"/>
      <c r="O55" s="201">
        <f>SUM(O39:O52)</f>
        <v>2.0069999999999997</v>
      </c>
      <c r="P55" s="312">
        <f t="shared" ref="P55:T55" si="63">SUM(P39:P52)</f>
        <v>1.0069999999999997</v>
      </c>
      <c r="Q55" s="312">
        <f t="shared" si="63"/>
        <v>2.0069999999999997</v>
      </c>
      <c r="R55" s="312">
        <f t="shared" si="63"/>
        <v>1.0069999999999997</v>
      </c>
      <c r="S55" s="312">
        <f t="shared" si="63"/>
        <v>1.0069999999999997</v>
      </c>
      <c r="T55" s="313">
        <f t="shared" si="63"/>
        <v>1.0069999999999997</v>
      </c>
    </row>
    <row r="56" spans="1:27" ht="23.1" customHeight="1" x14ac:dyDescent="0.15">
      <c r="A56" s="683">
        <v>20</v>
      </c>
      <c r="B56" s="639" t="s">
        <v>18</v>
      </c>
      <c r="C56" s="668">
        <f>年間行事!M42</f>
        <v>0</v>
      </c>
      <c r="D56" s="796" t="str">
        <f>年間行事!L42</f>
        <v>夏季休業日始　
夏季学習補充LT①※</v>
      </c>
      <c r="E56" s="800"/>
      <c r="F56" s="801"/>
      <c r="G56" s="685"/>
      <c r="H56" s="237"/>
      <c r="I56" s="237"/>
      <c r="J56" s="237"/>
      <c r="K56" s="237"/>
      <c r="L56" s="237"/>
      <c r="M56" s="237"/>
      <c r="N56" s="802"/>
      <c r="O56" s="779">
        <f>V56-H56-H57</f>
        <v>0</v>
      </c>
      <c r="P56" s="780">
        <f t="shared" ref="P56:T56" si="64">W56-I56-I57</f>
        <v>0</v>
      </c>
      <c r="Q56" s="780">
        <f t="shared" si="64"/>
        <v>0</v>
      </c>
      <c r="R56" s="780">
        <f t="shared" si="64"/>
        <v>0</v>
      </c>
      <c r="S56" s="780">
        <f t="shared" si="64"/>
        <v>0</v>
      </c>
      <c r="T56" s="781">
        <f t="shared" si="64"/>
        <v>0</v>
      </c>
    </row>
    <row r="57" spans="1:27" ht="23.1" customHeight="1" x14ac:dyDescent="0.15">
      <c r="A57" s="637"/>
      <c r="B57" s="667"/>
      <c r="C57" s="641"/>
      <c r="D57" s="797"/>
      <c r="E57" s="430"/>
      <c r="F57" s="798"/>
      <c r="G57" s="633"/>
      <c r="H57" s="238"/>
      <c r="I57" s="238"/>
      <c r="J57" s="238"/>
      <c r="K57" s="238"/>
      <c r="L57" s="238"/>
      <c r="M57" s="238"/>
      <c r="N57" s="635"/>
      <c r="O57" s="580"/>
      <c r="P57" s="581"/>
      <c r="Q57" s="581"/>
      <c r="R57" s="581"/>
      <c r="S57" s="581"/>
      <c r="T57" s="582"/>
    </row>
    <row r="58" spans="1:27" ht="23.1" customHeight="1" x14ac:dyDescent="0.15">
      <c r="A58" s="636">
        <v>21</v>
      </c>
      <c r="B58" s="667" t="s">
        <v>20</v>
      </c>
      <c r="C58" s="668">
        <f>年間行事!M44</f>
        <v>0</v>
      </c>
      <c r="D58" s="796" t="str">
        <f>年間行事!L44</f>
        <v>夏季学習補充LT②</v>
      </c>
      <c r="E58" s="429"/>
      <c r="F58" s="644"/>
      <c r="G58" s="646"/>
      <c r="H58" s="237"/>
      <c r="I58" s="237"/>
      <c r="J58" s="237"/>
      <c r="K58" s="237"/>
      <c r="L58" s="237"/>
      <c r="M58" s="237"/>
      <c r="N58" s="647"/>
      <c r="O58" s="580"/>
      <c r="P58" s="581"/>
      <c r="Q58" s="581"/>
      <c r="R58" s="581"/>
      <c r="S58" s="581"/>
      <c r="T58" s="582"/>
      <c r="V58">
        <v>5</v>
      </c>
      <c r="W58">
        <v>5</v>
      </c>
      <c r="X58">
        <v>6</v>
      </c>
      <c r="Y58">
        <v>6</v>
      </c>
      <c r="Z58">
        <v>6</v>
      </c>
      <c r="AA58">
        <v>6</v>
      </c>
    </row>
    <row r="59" spans="1:27" ht="23.1" customHeight="1" x14ac:dyDescent="0.15">
      <c r="A59" s="637"/>
      <c r="B59" s="667"/>
      <c r="C59" s="641"/>
      <c r="D59" s="797"/>
      <c r="E59" s="430"/>
      <c r="F59" s="798"/>
      <c r="G59" s="633"/>
      <c r="H59" s="238"/>
      <c r="I59" s="238"/>
      <c r="J59" s="238"/>
      <c r="K59" s="238"/>
      <c r="L59" s="238"/>
      <c r="M59" s="238"/>
      <c r="N59" s="635"/>
      <c r="O59" s="580"/>
      <c r="P59" s="581"/>
      <c r="Q59" s="581"/>
      <c r="R59" s="581"/>
      <c r="S59" s="581"/>
      <c r="T59" s="582"/>
    </row>
    <row r="60" spans="1:27" ht="23.1" customHeight="1" x14ac:dyDescent="0.15">
      <c r="A60" s="683">
        <v>22</v>
      </c>
      <c r="B60" s="667" t="s">
        <v>21</v>
      </c>
      <c r="C60" s="668">
        <f>年間行事!M46</f>
        <v>0</v>
      </c>
      <c r="D60" s="796">
        <f>年間行事!L46</f>
        <v>0</v>
      </c>
      <c r="E60" s="429"/>
      <c r="F60" s="644"/>
      <c r="G60" s="646"/>
      <c r="H60" s="13"/>
      <c r="I60" s="13"/>
      <c r="J60" s="13"/>
      <c r="K60" s="13"/>
      <c r="L60" s="13"/>
      <c r="M60" s="13"/>
      <c r="N60" s="647"/>
      <c r="O60" s="580"/>
      <c r="P60" s="581"/>
      <c r="Q60" s="581"/>
      <c r="R60" s="581"/>
      <c r="S60" s="581"/>
      <c r="T60" s="582"/>
      <c r="V60">
        <v>4</v>
      </c>
      <c r="W60">
        <v>4</v>
      </c>
      <c r="X60">
        <v>5</v>
      </c>
      <c r="Y60">
        <v>5</v>
      </c>
      <c r="Z60">
        <v>5</v>
      </c>
      <c r="AA60">
        <v>5</v>
      </c>
    </row>
    <row r="61" spans="1:27" ht="23.1" customHeight="1" x14ac:dyDescent="0.15">
      <c r="A61" s="637"/>
      <c r="B61" s="667"/>
      <c r="C61" s="641"/>
      <c r="D61" s="797"/>
      <c r="E61" s="430"/>
      <c r="F61" s="798"/>
      <c r="G61" s="633"/>
      <c r="H61" s="239"/>
      <c r="I61" s="239"/>
      <c r="J61" s="239"/>
      <c r="K61" s="239"/>
      <c r="L61" s="239"/>
      <c r="M61" s="239"/>
      <c r="N61" s="635"/>
      <c r="O61" s="580"/>
      <c r="P61" s="581"/>
      <c r="Q61" s="581"/>
      <c r="R61" s="581"/>
      <c r="S61" s="581"/>
      <c r="T61" s="582"/>
    </row>
    <row r="62" spans="1:27" ht="17.100000000000001" customHeight="1" x14ac:dyDescent="0.15">
      <c r="A62" s="636">
        <v>23</v>
      </c>
      <c r="B62" s="667" t="s">
        <v>22</v>
      </c>
      <c r="C62" s="668">
        <f>年間行事!M48</f>
        <v>0</v>
      </c>
      <c r="D62" s="796" t="str">
        <f>年間行事!L48</f>
        <v>海の日</v>
      </c>
      <c r="E62" s="429"/>
      <c r="F62" s="644"/>
      <c r="G62" s="646"/>
      <c r="H62" s="13"/>
      <c r="I62" s="13"/>
      <c r="J62" s="13"/>
      <c r="K62" s="13"/>
      <c r="L62" s="13"/>
      <c r="M62" s="13"/>
      <c r="N62" s="647"/>
      <c r="O62" s="580"/>
      <c r="P62" s="581"/>
      <c r="Q62" s="581"/>
      <c r="R62" s="581"/>
      <c r="S62" s="581"/>
      <c r="T62" s="582"/>
      <c r="V62">
        <v>5</v>
      </c>
      <c r="W62">
        <v>5</v>
      </c>
      <c r="X62">
        <v>6</v>
      </c>
      <c r="Y62">
        <v>6</v>
      </c>
      <c r="Z62">
        <v>6</v>
      </c>
      <c r="AA62">
        <v>6</v>
      </c>
    </row>
    <row r="63" spans="1:27" ht="17.100000000000001" customHeight="1" x14ac:dyDescent="0.15">
      <c r="A63" s="637"/>
      <c r="B63" s="667"/>
      <c r="C63" s="641"/>
      <c r="D63" s="797"/>
      <c r="E63" s="430"/>
      <c r="F63" s="798"/>
      <c r="G63" s="633"/>
      <c r="H63" s="239"/>
      <c r="I63" s="239"/>
      <c r="J63" s="239"/>
      <c r="K63" s="239"/>
      <c r="L63" s="239"/>
      <c r="M63" s="239"/>
      <c r="N63" s="635"/>
      <c r="O63" s="580"/>
      <c r="P63" s="581"/>
      <c r="Q63" s="581"/>
      <c r="R63" s="581"/>
      <c r="S63" s="581"/>
      <c r="T63" s="582"/>
    </row>
    <row r="64" spans="1:27" ht="17.100000000000001" customHeight="1" x14ac:dyDescent="0.15">
      <c r="A64" s="683">
        <v>24</v>
      </c>
      <c r="B64" s="667" t="s">
        <v>23</v>
      </c>
      <c r="C64" s="668">
        <f>年間行事!M50</f>
        <v>0</v>
      </c>
      <c r="D64" s="796" t="str">
        <f>年間行事!L50</f>
        <v>スポーツの日　オリンピック開会式</v>
      </c>
      <c r="E64" s="429"/>
      <c r="F64" s="644"/>
      <c r="G64" s="646"/>
      <c r="H64" s="13"/>
      <c r="I64" s="13"/>
      <c r="J64" s="13"/>
      <c r="K64" s="13"/>
      <c r="L64" s="13"/>
      <c r="M64" s="13"/>
      <c r="N64" s="647"/>
      <c r="O64" s="580"/>
      <c r="P64" s="581"/>
      <c r="Q64" s="581"/>
      <c r="R64" s="581"/>
      <c r="S64" s="581"/>
      <c r="T64" s="582"/>
      <c r="V64">
        <v>5</v>
      </c>
      <c r="W64">
        <v>5</v>
      </c>
      <c r="X64">
        <v>5</v>
      </c>
      <c r="Y64">
        <v>5</v>
      </c>
      <c r="Z64">
        <v>5</v>
      </c>
      <c r="AA64">
        <v>5</v>
      </c>
    </row>
    <row r="65" spans="1:27" ht="17.100000000000001" customHeight="1" x14ac:dyDescent="0.15">
      <c r="A65" s="637"/>
      <c r="B65" s="667"/>
      <c r="C65" s="641"/>
      <c r="D65" s="797"/>
      <c r="E65" s="430"/>
      <c r="F65" s="798"/>
      <c r="G65" s="633"/>
      <c r="H65" s="14"/>
      <c r="I65" s="14"/>
      <c r="J65" s="14"/>
      <c r="K65" s="14"/>
      <c r="L65" s="14"/>
      <c r="M65" s="14"/>
      <c r="N65" s="635"/>
      <c r="O65" s="580"/>
      <c r="P65" s="581"/>
      <c r="Q65" s="581"/>
      <c r="R65" s="581"/>
      <c r="S65" s="581"/>
      <c r="T65" s="582"/>
    </row>
    <row r="66" spans="1:27" ht="17.100000000000001" customHeight="1" x14ac:dyDescent="0.15">
      <c r="A66" s="636">
        <v>25</v>
      </c>
      <c r="B66" s="667" t="s">
        <v>16</v>
      </c>
      <c r="C66" s="668">
        <f>年間行事!M52</f>
        <v>0</v>
      </c>
      <c r="D66" s="796">
        <f>年間行事!L52</f>
        <v>0</v>
      </c>
      <c r="E66" s="429"/>
      <c r="F66" s="671"/>
      <c r="G66" s="646"/>
      <c r="H66" s="13"/>
      <c r="I66" s="13"/>
      <c r="J66" s="13"/>
      <c r="K66" s="13"/>
      <c r="L66" s="13"/>
      <c r="M66" s="13"/>
      <c r="N66" s="647"/>
      <c r="O66" s="580"/>
      <c r="P66" s="581"/>
      <c r="Q66" s="581"/>
      <c r="R66" s="581"/>
      <c r="S66" s="581"/>
      <c r="T66" s="582"/>
      <c r="V66">
        <v>3</v>
      </c>
      <c r="W66">
        <v>3</v>
      </c>
      <c r="X66">
        <v>3</v>
      </c>
      <c r="Y66">
        <v>3</v>
      </c>
      <c r="Z66">
        <v>3</v>
      </c>
      <c r="AA66">
        <v>3</v>
      </c>
    </row>
    <row r="67" spans="1:27" ht="17.100000000000001" customHeight="1" x14ac:dyDescent="0.15">
      <c r="A67" s="637"/>
      <c r="B67" s="667"/>
      <c r="C67" s="641"/>
      <c r="D67" s="797"/>
      <c r="E67" s="430"/>
      <c r="F67" s="672"/>
      <c r="G67" s="633"/>
      <c r="H67" s="162"/>
      <c r="I67" s="162"/>
      <c r="J67" s="162"/>
      <c r="K67" s="162"/>
      <c r="L67" s="162"/>
      <c r="M67" s="162"/>
      <c r="N67" s="635"/>
      <c r="O67" s="580"/>
      <c r="P67" s="581"/>
      <c r="Q67" s="581"/>
      <c r="R67" s="581"/>
      <c r="S67" s="581"/>
      <c r="T67" s="582"/>
    </row>
    <row r="68" spans="1:27" ht="17.100000000000001" customHeight="1" x14ac:dyDescent="0.15">
      <c r="A68" s="683">
        <v>26</v>
      </c>
      <c r="B68" s="638" t="s">
        <v>17</v>
      </c>
      <c r="C68" s="668">
        <f>年間行事!M54</f>
        <v>0</v>
      </c>
      <c r="D68" s="796">
        <f>年間行事!L54</f>
        <v>0</v>
      </c>
      <c r="E68" s="429"/>
      <c r="F68" s="671"/>
      <c r="G68" s="646"/>
      <c r="H68" s="13"/>
      <c r="I68" s="13"/>
      <c r="J68" s="13"/>
      <c r="K68" s="13"/>
      <c r="L68" s="13"/>
      <c r="M68" s="13"/>
      <c r="N68" s="647"/>
      <c r="O68" s="580"/>
      <c r="P68" s="581"/>
      <c r="Q68" s="581"/>
      <c r="R68" s="581"/>
      <c r="S68" s="581"/>
      <c r="T68" s="582"/>
    </row>
    <row r="69" spans="1:27" ht="17.100000000000001" customHeight="1" thickBot="1" x14ac:dyDescent="0.2">
      <c r="A69" s="637"/>
      <c r="B69" s="682"/>
      <c r="C69" s="641"/>
      <c r="D69" s="797"/>
      <c r="E69" s="430"/>
      <c r="F69" s="684"/>
      <c r="G69" s="633"/>
      <c r="H69" s="14"/>
      <c r="I69" s="14"/>
      <c r="J69" s="14"/>
      <c r="K69" s="14"/>
      <c r="L69" s="14"/>
      <c r="M69" s="14"/>
      <c r="N69" s="635"/>
      <c r="O69" s="583"/>
      <c r="P69" s="584"/>
      <c r="Q69" s="584"/>
      <c r="R69" s="584"/>
      <c r="S69" s="584"/>
      <c r="T69" s="585"/>
    </row>
    <row r="70" spans="1:27" ht="17.100000000000001" customHeight="1" x14ac:dyDescent="0.15">
      <c r="A70" s="673">
        <v>7</v>
      </c>
      <c r="B70" s="674"/>
      <c r="C70" s="415" t="s">
        <v>38</v>
      </c>
      <c r="D70" s="555">
        <v>3</v>
      </c>
      <c r="E70" s="415" t="s">
        <v>39</v>
      </c>
      <c r="F70" s="695"/>
      <c r="G70" s="20" t="s">
        <v>24</v>
      </c>
      <c r="H70" s="21">
        <f t="shared" ref="H70:M71" si="65">SUM(H56,H58,H60,H62,H64,H66,H68)</f>
        <v>0</v>
      </c>
      <c r="I70" s="21">
        <f t="shared" si="65"/>
        <v>0</v>
      </c>
      <c r="J70" s="21">
        <f t="shared" si="65"/>
        <v>0</v>
      </c>
      <c r="K70" s="21">
        <f t="shared" si="65"/>
        <v>0</v>
      </c>
      <c r="L70" s="21">
        <f t="shared" si="65"/>
        <v>0</v>
      </c>
      <c r="M70" s="21">
        <f t="shared" si="65"/>
        <v>0</v>
      </c>
      <c r="N70" s="2"/>
      <c r="O70" s="306"/>
      <c r="P70" s="307"/>
      <c r="Q70" s="307"/>
      <c r="R70" s="307"/>
      <c r="S70" s="307"/>
      <c r="T70" s="308"/>
    </row>
    <row r="71" spans="1:27" ht="17.100000000000001" customHeight="1" x14ac:dyDescent="0.15">
      <c r="A71" s="675"/>
      <c r="B71" s="676"/>
      <c r="C71" s="416"/>
      <c r="D71" s="557"/>
      <c r="E71" s="416"/>
      <c r="F71" s="696"/>
      <c r="G71" s="22" t="s">
        <v>25</v>
      </c>
      <c r="H71" s="23">
        <f t="shared" si="65"/>
        <v>0</v>
      </c>
      <c r="I71" s="23">
        <f t="shared" si="65"/>
        <v>0</v>
      </c>
      <c r="J71" s="23">
        <f t="shared" si="65"/>
        <v>0</v>
      </c>
      <c r="K71" s="23">
        <f t="shared" si="65"/>
        <v>0</v>
      </c>
      <c r="L71" s="23">
        <f t="shared" si="65"/>
        <v>0</v>
      </c>
      <c r="M71" s="23">
        <f t="shared" si="65"/>
        <v>0</v>
      </c>
      <c r="N71" s="3"/>
      <c r="O71" s="171"/>
      <c r="P71" s="23"/>
      <c r="Q71" s="23"/>
      <c r="R71" s="23"/>
      <c r="S71" s="23"/>
      <c r="T71" s="146"/>
    </row>
    <row r="72" spans="1:27" ht="17.100000000000001" customHeight="1" thickBot="1" x14ac:dyDescent="0.2">
      <c r="A72" s="677"/>
      <c r="B72" s="678"/>
      <c r="C72" s="417"/>
      <c r="D72" s="559"/>
      <c r="E72" s="417"/>
      <c r="F72" s="697"/>
      <c r="G72" s="24" t="s">
        <v>26</v>
      </c>
      <c r="H72" s="25">
        <f t="shared" ref="H72:M72" si="66">SUM(H56:H69)</f>
        <v>0</v>
      </c>
      <c r="I72" s="25">
        <f t="shared" si="66"/>
        <v>0</v>
      </c>
      <c r="J72" s="25">
        <f t="shared" si="66"/>
        <v>0</v>
      </c>
      <c r="K72" s="25">
        <f t="shared" si="66"/>
        <v>0</v>
      </c>
      <c r="L72" s="25">
        <f t="shared" si="66"/>
        <v>0</v>
      </c>
      <c r="M72" s="25">
        <f t="shared" si="66"/>
        <v>0</v>
      </c>
      <c r="N72" s="4"/>
      <c r="O72" s="172">
        <f>SUM(O56:O69)</f>
        <v>0</v>
      </c>
      <c r="P72" s="25">
        <f t="shared" ref="P72:T72" si="67">SUM(P56:P69)</f>
        <v>0</v>
      </c>
      <c r="Q72" s="25">
        <f t="shared" si="67"/>
        <v>0</v>
      </c>
      <c r="R72" s="25">
        <f t="shared" si="67"/>
        <v>0</v>
      </c>
      <c r="S72" s="25">
        <f t="shared" si="67"/>
        <v>0</v>
      </c>
      <c r="T72" s="148">
        <f t="shared" si="67"/>
        <v>0</v>
      </c>
    </row>
    <row r="73" spans="1:27" ht="17.100000000000001" customHeight="1" x14ac:dyDescent="0.15">
      <c r="A73" s="683">
        <v>27</v>
      </c>
      <c r="B73" s="639" t="s">
        <v>18</v>
      </c>
      <c r="C73" s="668">
        <f>年間行事!M56</f>
        <v>0</v>
      </c>
      <c r="D73" s="796" t="str">
        <f>年間行事!L56</f>
        <v>夏季水泳指導①※　</v>
      </c>
      <c r="E73" s="800"/>
      <c r="F73" s="801"/>
      <c r="G73" s="685"/>
      <c r="H73" s="162"/>
      <c r="I73" s="162"/>
      <c r="J73" s="162"/>
      <c r="K73" s="162"/>
      <c r="L73" s="162"/>
      <c r="M73" s="162"/>
      <c r="N73" s="799"/>
      <c r="O73" s="580"/>
      <c r="P73" s="581"/>
      <c r="Q73" s="581"/>
      <c r="R73" s="581"/>
      <c r="S73" s="581"/>
      <c r="T73" s="582"/>
    </row>
    <row r="74" spans="1:27" ht="17.100000000000001" customHeight="1" x14ac:dyDescent="0.15">
      <c r="A74" s="637"/>
      <c r="B74" s="667"/>
      <c r="C74" s="641"/>
      <c r="D74" s="797"/>
      <c r="E74" s="430"/>
      <c r="F74" s="798"/>
      <c r="G74" s="633"/>
      <c r="H74" s="14"/>
      <c r="I74" s="14"/>
      <c r="J74" s="14"/>
      <c r="K74" s="14"/>
      <c r="L74" s="14"/>
      <c r="M74" s="14"/>
      <c r="N74" s="795"/>
      <c r="O74" s="580"/>
      <c r="P74" s="581"/>
      <c r="Q74" s="581"/>
      <c r="R74" s="581"/>
      <c r="S74" s="581"/>
      <c r="T74" s="582"/>
    </row>
    <row r="75" spans="1:27" ht="17.100000000000001" customHeight="1" x14ac:dyDescent="0.15">
      <c r="A75" s="636">
        <v>28</v>
      </c>
      <c r="B75" s="667" t="s">
        <v>20</v>
      </c>
      <c r="C75" s="668">
        <f>年間行事!M58</f>
        <v>0</v>
      </c>
      <c r="D75" s="796" t="str">
        <f>年間行事!L58</f>
        <v>夏季水泳指導②　</v>
      </c>
      <c r="E75" s="429"/>
      <c r="F75" s="644"/>
      <c r="G75" s="646"/>
      <c r="H75" s="237"/>
      <c r="I75" s="237"/>
      <c r="J75" s="237"/>
      <c r="K75" s="237"/>
      <c r="L75" s="237"/>
      <c r="M75" s="237"/>
      <c r="N75" s="794"/>
      <c r="O75" s="580"/>
      <c r="P75" s="581"/>
      <c r="Q75" s="581"/>
      <c r="R75" s="581"/>
      <c r="S75" s="581"/>
      <c r="T75" s="582"/>
    </row>
    <row r="76" spans="1:27" ht="17.100000000000001" customHeight="1" x14ac:dyDescent="0.15">
      <c r="A76" s="637"/>
      <c r="B76" s="667"/>
      <c r="C76" s="641"/>
      <c r="D76" s="797"/>
      <c r="E76" s="430"/>
      <c r="F76" s="798"/>
      <c r="G76" s="633"/>
      <c r="H76" s="238"/>
      <c r="I76" s="238"/>
      <c r="J76" s="238"/>
      <c r="K76" s="238"/>
      <c r="L76" s="238"/>
      <c r="M76" s="238"/>
      <c r="N76" s="795"/>
      <c r="O76" s="580"/>
      <c r="P76" s="581"/>
      <c r="Q76" s="581"/>
      <c r="R76" s="581"/>
      <c r="S76" s="581"/>
      <c r="T76" s="582"/>
    </row>
    <row r="77" spans="1:27" ht="17.100000000000001" customHeight="1" x14ac:dyDescent="0.15">
      <c r="A77" s="683">
        <v>29</v>
      </c>
      <c r="B77" s="667" t="s">
        <v>21</v>
      </c>
      <c r="C77" s="668">
        <f>年間行事!M60</f>
        <v>0</v>
      </c>
      <c r="D77" s="796" t="str">
        <f>年間行事!L60</f>
        <v>夏季水泳指導(25コース)③</v>
      </c>
      <c r="E77" s="429"/>
      <c r="F77" s="644"/>
      <c r="G77" s="646"/>
      <c r="H77" s="13"/>
      <c r="I77" s="13"/>
      <c r="J77" s="13"/>
      <c r="K77" s="13"/>
      <c r="L77" s="13"/>
      <c r="M77" s="13"/>
      <c r="N77" s="794"/>
      <c r="O77" s="777"/>
      <c r="P77" s="432"/>
      <c r="Q77" s="432"/>
      <c r="R77" s="432"/>
      <c r="S77" s="432"/>
      <c r="T77" s="778"/>
    </row>
    <row r="78" spans="1:27" ht="13.5" x14ac:dyDescent="0.15">
      <c r="A78" s="637"/>
      <c r="B78" s="667"/>
      <c r="C78" s="641"/>
      <c r="D78" s="797"/>
      <c r="E78" s="430"/>
      <c r="F78" s="798"/>
      <c r="G78" s="633"/>
      <c r="H78" s="239"/>
      <c r="I78" s="239"/>
      <c r="J78" s="239"/>
      <c r="K78" s="239"/>
      <c r="L78" s="239"/>
      <c r="M78" s="239"/>
      <c r="N78" s="795"/>
      <c r="O78" s="580"/>
      <c r="P78" s="581"/>
      <c r="Q78" s="581"/>
      <c r="R78" s="581"/>
      <c r="S78" s="581"/>
      <c r="T78" s="582"/>
    </row>
    <row r="79" spans="1:27" ht="13.5" x14ac:dyDescent="0.15">
      <c r="A79" s="636">
        <v>30</v>
      </c>
      <c r="B79" s="667" t="s">
        <v>22</v>
      </c>
      <c r="C79" s="668">
        <f>年間行事!M62</f>
        <v>0</v>
      </c>
      <c r="D79" s="796" t="str">
        <f>年間行事!L62</f>
        <v>夏季水泳指導(25コース)④</v>
      </c>
      <c r="E79" s="429"/>
      <c r="F79" s="644"/>
      <c r="G79" s="646"/>
      <c r="H79" s="13"/>
      <c r="I79" s="13"/>
      <c r="J79" s="13"/>
      <c r="K79" s="13"/>
      <c r="L79" s="13"/>
      <c r="M79" s="13"/>
      <c r="N79" s="794"/>
      <c r="O79" s="580"/>
      <c r="P79" s="581"/>
      <c r="Q79" s="581"/>
      <c r="R79" s="581"/>
      <c r="S79" s="581"/>
      <c r="T79" s="582"/>
    </row>
    <row r="80" spans="1:27" ht="13.5" x14ac:dyDescent="0.15">
      <c r="A80" s="637"/>
      <c r="B80" s="667"/>
      <c r="C80" s="641"/>
      <c r="D80" s="797"/>
      <c r="E80" s="430"/>
      <c r="F80" s="798"/>
      <c r="G80" s="633"/>
      <c r="H80" s="239"/>
      <c r="I80" s="239"/>
      <c r="J80" s="239"/>
      <c r="K80" s="239"/>
      <c r="L80" s="239"/>
      <c r="M80" s="239"/>
      <c r="N80" s="795"/>
      <c r="O80" s="580"/>
      <c r="P80" s="581"/>
      <c r="Q80" s="581"/>
      <c r="R80" s="581"/>
      <c r="S80" s="581"/>
      <c r="T80" s="582"/>
    </row>
    <row r="81" spans="1:20" ht="13.5" x14ac:dyDescent="0.15">
      <c r="A81" s="683">
        <v>31</v>
      </c>
      <c r="B81" s="667" t="s">
        <v>23</v>
      </c>
      <c r="C81" s="668">
        <f>年間行事!M64</f>
        <v>0</v>
      </c>
      <c r="D81" s="796" t="str">
        <f>年間行事!L64</f>
        <v>夏季水泳指導⑤(検定)</v>
      </c>
      <c r="E81" s="429"/>
      <c r="F81" s="644"/>
      <c r="G81" s="646"/>
      <c r="H81" s="13"/>
      <c r="I81" s="13"/>
      <c r="J81" s="13"/>
      <c r="K81" s="13"/>
      <c r="L81" s="13"/>
      <c r="M81" s="13"/>
      <c r="N81" s="794"/>
      <c r="O81" s="580"/>
      <c r="P81" s="581"/>
      <c r="Q81" s="581"/>
      <c r="R81" s="581"/>
      <c r="S81" s="581"/>
      <c r="T81" s="582"/>
    </row>
    <row r="82" spans="1:20" ht="13.5" x14ac:dyDescent="0.15">
      <c r="A82" s="637"/>
      <c r="B82" s="667"/>
      <c r="C82" s="641"/>
      <c r="D82" s="797"/>
      <c r="E82" s="430"/>
      <c r="F82" s="798"/>
      <c r="G82" s="633"/>
      <c r="H82" s="14"/>
      <c r="I82" s="14"/>
      <c r="J82" s="14"/>
      <c r="K82" s="14"/>
      <c r="L82" s="14"/>
      <c r="M82" s="14"/>
      <c r="N82" s="795"/>
      <c r="O82" s="580"/>
      <c r="P82" s="581"/>
      <c r="Q82" s="581"/>
      <c r="R82" s="581"/>
      <c r="S82" s="581"/>
      <c r="T82" s="582"/>
    </row>
    <row r="83" spans="1:20" ht="13.5" x14ac:dyDescent="0.15">
      <c r="A83" s="636">
        <v>1</v>
      </c>
      <c r="B83" s="667" t="s">
        <v>16</v>
      </c>
      <c r="C83" s="668">
        <f>年間行事!M66</f>
        <v>0</v>
      </c>
      <c r="D83" s="796">
        <f>年間行事!L66</f>
        <v>0</v>
      </c>
      <c r="E83" s="429"/>
      <c r="F83" s="671"/>
      <c r="G83" s="646"/>
      <c r="H83" s="13"/>
      <c r="I83" s="13"/>
      <c r="J83" s="13"/>
      <c r="K83" s="13"/>
      <c r="L83" s="13"/>
      <c r="M83" s="13"/>
      <c r="N83" s="794"/>
      <c r="O83" s="580"/>
      <c r="P83" s="581"/>
      <c r="Q83" s="581"/>
      <c r="R83" s="581"/>
      <c r="S83" s="581"/>
      <c r="T83" s="582"/>
    </row>
    <row r="84" spans="1:20" ht="13.5" x14ac:dyDescent="0.15">
      <c r="A84" s="637"/>
      <c r="B84" s="667"/>
      <c r="C84" s="641"/>
      <c r="D84" s="797"/>
      <c r="E84" s="430"/>
      <c r="F84" s="672"/>
      <c r="G84" s="633"/>
      <c r="H84" s="162"/>
      <c r="I84" s="162"/>
      <c r="J84" s="162"/>
      <c r="K84" s="162"/>
      <c r="L84" s="162"/>
      <c r="M84" s="162"/>
      <c r="N84" s="795"/>
      <c r="O84" s="580"/>
      <c r="P84" s="581"/>
      <c r="Q84" s="581"/>
      <c r="R84" s="581"/>
      <c r="S84" s="581"/>
      <c r="T84" s="582"/>
    </row>
    <row r="85" spans="1:20" ht="13.5" x14ac:dyDescent="0.15">
      <c r="A85" s="683">
        <v>2</v>
      </c>
      <c r="B85" s="638" t="s">
        <v>17</v>
      </c>
      <c r="C85" s="668">
        <f>年間行事!M68</f>
        <v>0</v>
      </c>
      <c r="D85" s="796">
        <f>年間行事!L68</f>
        <v>0</v>
      </c>
      <c r="E85" s="429"/>
      <c r="F85" s="671"/>
      <c r="G85" s="646"/>
      <c r="H85" s="13"/>
      <c r="I85" s="13"/>
      <c r="J85" s="13"/>
      <c r="K85" s="13"/>
      <c r="L85" s="13"/>
      <c r="M85" s="13"/>
      <c r="N85" s="794"/>
      <c r="O85" s="580"/>
      <c r="P85" s="581"/>
      <c r="Q85" s="581"/>
      <c r="R85" s="581"/>
      <c r="S85" s="581"/>
      <c r="T85" s="582"/>
    </row>
    <row r="86" spans="1:20" thickBot="1" x14ac:dyDescent="0.2">
      <c r="A86" s="637"/>
      <c r="B86" s="682"/>
      <c r="C86" s="641"/>
      <c r="D86" s="797"/>
      <c r="E86" s="430"/>
      <c r="F86" s="684"/>
      <c r="G86" s="633"/>
      <c r="H86" s="14"/>
      <c r="I86" s="14"/>
      <c r="J86" s="14"/>
      <c r="K86" s="14"/>
      <c r="L86" s="14"/>
      <c r="M86" s="14"/>
      <c r="N86" s="795"/>
      <c r="O86" s="580"/>
      <c r="P86" s="581"/>
      <c r="Q86" s="581"/>
      <c r="R86" s="581"/>
      <c r="S86" s="581"/>
      <c r="T86" s="582"/>
    </row>
    <row r="87" spans="1:20" ht="13.5" x14ac:dyDescent="0.15">
      <c r="A87" s="673">
        <v>7</v>
      </c>
      <c r="B87" s="674"/>
      <c r="C87" s="415" t="s">
        <v>38</v>
      </c>
      <c r="D87" s="555">
        <v>4</v>
      </c>
      <c r="E87" s="415" t="s">
        <v>39</v>
      </c>
      <c r="F87" s="695"/>
      <c r="G87" s="20" t="s">
        <v>24</v>
      </c>
      <c r="H87" s="21">
        <f t="shared" ref="H87:M88" si="68">SUM(H73,H75,H77,H79,H81,H83,H85)</f>
        <v>0</v>
      </c>
      <c r="I87" s="21">
        <f t="shared" si="68"/>
        <v>0</v>
      </c>
      <c r="J87" s="21">
        <f t="shared" si="68"/>
        <v>0</v>
      </c>
      <c r="K87" s="21">
        <f t="shared" si="68"/>
        <v>0</v>
      </c>
      <c r="L87" s="21">
        <f t="shared" si="68"/>
        <v>0</v>
      </c>
      <c r="M87" s="21">
        <f t="shared" si="68"/>
        <v>0</v>
      </c>
      <c r="N87" s="2"/>
      <c r="O87" s="170"/>
      <c r="P87" s="21"/>
      <c r="Q87" s="21"/>
      <c r="R87" s="21"/>
      <c r="S87" s="21"/>
      <c r="T87" s="144"/>
    </row>
    <row r="88" spans="1:20" ht="13.5" x14ac:dyDescent="0.15">
      <c r="A88" s="675"/>
      <c r="B88" s="676"/>
      <c r="C88" s="416"/>
      <c r="D88" s="557"/>
      <c r="E88" s="416"/>
      <c r="F88" s="696"/>
      <c r="G88" s="22" t="s">
        <v>25</v>
      </c>
      <c r="H88" s="23">
        <f t="shared" si="68"/>
        <v>0</v>
      </c>
      <c r="I88" s="23">
        <f t="shared" si="68"/>
        <v>0</v>
      </c>
      <c r="J88" s="23">
        <f t="shared" si="68"/>
        <v>0</v>
      </c>
      <c r="K88" s="23">
        <f t="shared" si="68"/>
        <v>0</v>
      </c>
      <c r="L88" s="23">
        <f t="shared" si="68"/>
        <v>0</v>
      </c>
      <c r="M88" s="23">
        <f t="shared" si="68"/>
        <v>0</v>
      </c>
      <c r="N88" s="3"/>
      <c r="O88" s="171"/>
      <c r="P88" s="23"/>
      <c r="Q88" s="23"/>
      <c r="R88" s="23"/>
      <c r="S88" s="23"/>
      <c r="T88" s="146"/>
    </row>
    <row r="89" spans="1:20" thickBot="1" x14ac:dyDescent="0.2">
      <c r="A89" s="677"/>
      <c r="B89" s="678"/>
      <c r="C89" s="417"/>
      <c r="D89" s="559"/>
      <c r="E89" s="417"/>
      <c r="F89" s="697"/>
      <c r="G89" s="24" t="s">
        <v>26</v>
      </c>
      <c r="H89" s="25">
        <f t="shared" ref="H89:M89" si="69">SUM(H73:H86)</f>
        <v>0</v>
      </c>
      <c r="I89" s="25">
        <f t="shared" si="69"/>
        <v>0</v>
      </c>
      <c r="J89" s="25">
        <f t="shared" si="69"/>
        <v>0</v>
      </c>
      <c r="K89" s="25">
        <f t="shared" si="69"/>
        <v>0</v>
      </c>
      <c r="L89" s="25">
        <f t="shared" si="69"/>
        <v>0</v>
      </c>
      <c r="M89" s="25">
        <f t="shared" si="69"/>
        <v>0</v>
      </c>
      <c r="N89" s="4"/>
      <c r="O89" s="172">
        <f>SUM(O73:O86)</f>
        <v>0</v>
      </c>
      <c r="P89" s="25">
        <f t="shared" ref="P89:T89" si="70">SUM(P73:P86)</f>
        <v>0</v>
      </c>
      <c r="Q89" s="25">
        <f t="shared" si="70"/>
        <v>0</v>
      </c>
      <c r="R89" s="25">
        <f t="shared" si="70"/>
        <v>0</v>
      </c>
      <c r="S89" s="25">
        <f t="shared" si="70"/>
        <v>0</v>
      </c>
      <c r="T89" s="148">
        <f t="shared" si="70"/>
        <v>0</v>
      </c>
    </row>
    <row r="90" spans="1:20" ht="13.5" x14ac:dyDescent="0.15">
      <c r="A90" s="700" t="s">
        <v>27</v>
      </c>
      <c r="B90" s="701"/>
      <c r="C90" s="701"/>
      <c r="D90" s="701"/>
      <c r="E90" s="742"/>
      <c r="F90" s="702" t="s">
        <v>28</v>
      </c>
      <c r="G90" s="703"/>
      <c r="H90" s="27">
        <f>SUM(H19,H36,H53,H70,H87)</f>
        <v>0.33300000000000002</v>
      </c>
      <c r="I90" s="27">
        <f t="shared" ref="I90:M91" si="71">SUM(I19,I36,I53,I70,I87)</f>
        <v>0.33300000000000002</v>
      </c>
      <c r="J90" s="27">
        <f t="shared" si="71"/>
        <v>0.33300000000000002</v>
      </c>
      <c r="K90" s="27">
        <f t="shared" si="71"/>
        <v>0.33300000000000002</v>
      </c>
      <c r="L90" s="27">
        <f t="shared" si="71"/>
        <v>0.33300000000000002</v>
      </c>
      <c r="M90" s="27">
        <f t="shared" si="71"/>
        <v>0.33300000000000002</v>
      </c>
      <c r="N90" s="28"/>
      <c r="O90" s="179"/>
      <c r="P90" s="174"/>
      <c r="Q90" s="174"/>
      <c r="R90" s="174"/>
      <c r="S90" s="174"/>
      <c r="T90" s="175"/>
    </row>
    <row r="91" spans="1:20" ht="13.5" x14ac:dyDescent="0.15">
      <c r="A91" s="99" t="s">
        <v>29</v>
      </c>
      <c r="B91" s="704"/>
      <c r="C91" s="704"/>
      <c r="D91" s="704"/>
      <c r="E91" s="735"/>
      <c r="F91" s="705" t="s">
        <v>30</v>
      </c>
      <c r="G91" s="704"/>
      <c r="H91" s="29">
        <f>SUM(H20,H37,H54,H71,H88)</f>
        <v>47.66</v>
      </c>
      <c r="I91" s="29">
        <f t="shared" si="71"/>
        <v>48.66</v>
      </c>
      <c r="J91" s="29">
        <f t="shared" si="71"/>
        <v>51.66</v>
      </c>
      <c r="K91" s="29">
        <f t="shared" si="71"/>
        <v>54.66</v>
      </c>
      <c r="L91" s="29">
        <f t="shared" si="71"/>
        <v>48.66</v>
      </c>
      <c r="M91" s="29">
        <f t="shared" si="71"/>
        <v>54.66</v>
      </c>
      <c r="N91" s="30"/>
      <c r="O91" s="182"/>
      <c r="P91" s="177"/>
      <c r="Q91" s="177"/>
      <c r="R91" s="177"/>
      <c r="S91" s="177"/>
      <c r="T91" s="178"/>
    </row>
    <row r="92" spans="1:20" thickBot="1" x14ac:dyDescent="0.2">
      <c r="A92" s="99" t="s">
        <v>31</v>
      </c>
      <c r="B92" s="704"/>
      <c r="C92" s="704"/>
      <c r="D92" s="704"/>
      <c r="E92" s="735"/>
      <c r="F92" s="706" t="s">
        <v>32</v>
      </c>
      <c r="G92" s="707"/>
      <c r="H92" s="31">
        <f>SUM(H90:H91)</f>
        <v>47.992999999999995</v>
      </c>
      <c r="I92" s="31">
        <f t="shared" ref="I92:M92" si="72">SUM(I90:I91)</f>
        <v>48.992999999999995</v>
      </c>
      <c r="J92" s="31">
        <f t="shared" si="72"/>
        <v>51.992999999999995</v>
      </c>
      <c r="K92" s="31">
        <f t="shared" si="72"/>
        <v>54.992999999999995</v>
      </c>
      <c r="L92" s="31">
        <f t="shared" si="72"/>
        <v>48.992999999999995</v>
      </c>
      <c r="M92" s="31">
        <f t="shared" si="72"/>
        <v>54.992999999999995</v>
      </c>
      <c r="N92" s="161"/>
      <c r="O92" s="199">
        <f>SUM(O21,O38,O55,O72,O89)</f>
        <v>3.0069999999999997</v>
      </c>
      <c r="P92" s="197">
        <f t="shared" ref="P92:T92" si="73">SUM(P21,P38,P55,P72,P89)</f>
        <v>2.0069999999999997</v>
      </c>
      <c r="Q92" s="197">
        <f t="shared" si="73"/>
        <v>5.0069999999999997</v>
      </c>
      <c r="R92" s="197">
        <f t="shared" si="73"/>
        <v>4.0069999999999997</v>
      </c>
      <c r="S92" s="197">
        <f t="shared" si="73"/>
        <v>10.007</v>
      </c>
      <c r="T92" s="200">
        <f t="shared" si="73"/>
        <v>4.0069999999999997</v>
      </c>
    </row>
    <row r="93" spans="1:20" ht="13.5" x14ac:dyDescent="0.15">
      <c r="A93" s="99" t="s">
        <v>33</v>
      </c>
      <c r="B93" s="704"/>
      <c r="C93" s="704"/>
      <c r="D93" s="704"/>
      <c r="E93" s="735"/>
      <c r="F93" s="714" t="s">
        <v>34</v>
      </c>
      <c r="G93" s="715"/>
      <c r="H93" s="159">
        <f>SUM(H90,H98)</f>
        <v>17.997399999999999</v>
      </c>
      <c r="I93" s="159">
        <f t="shared" ref="I93:M93" si="74">SUM(I90,I98)</f>
        <v>17.997399999999999</v>
      </c>
      <c r="J93" s="159">
        <f t="shared" si="74"/>
        <v>20.997399999999999</v>
      </c>
      <c r="K93" s="159">
        <f t="shared" si="74"/>
        <v>16.664400000000001</v>
      </c>
      <c r="L93" s="159">
        <f t="shared" si="74"/>
        <v>27.997399999999999</v>
      </c>
      <c r="M93" s="159">
        <f t="shared" si="74"/>
        <v>23.664000000000001</v>
      </c>
      <c r="N93" s="166"/>
      <c r="O93" s="210"/>
      <c r="P93" s="211"/>
      <c r="Q93" s="211"/>
      <c r="R93" s="211"/>
      <c r="S93" s="211"/>
      <c r="T93" s="212"/>
    </row>
    <row r="94" spans="1:20" ht="13.5" x14ac:dyDescent="0.15">
      <c r="A94" s="99"/>
      <c r="B94" s="716"/>
      <c r="C94" s="717"/>
      <c r="D94" s="717"/>
      <c r="E94" s="717"/>
      <c r="F94" s="719" t="s">
        <v>35</v>
      </c>
      <c r="G94" s="720"/>
      <c r="H94" s="29">
        <f>SUM(H91,H99)</f>
        <v>288.988</v>
      </c>
      <c r="I94" s="29">
        <f t="shared" ref="I94:M94" si="75">SUM(I91,I99)</f>
        <v>313.98799999999994</v>
      </c>
      <c r="J94" s="29">
        <f t="shared" si="75"/>
        <v>337.98799999999994</v>
      </c>
      <c r="K94" s="29">
        <f t="shared" si="75"/>
        <v>353.322</v>
      </c>
      <c r="L94" s="29">
        <f t="shared" si="75"/>
        <v>341.98799999999994</v>
      </c>
      <c r="M94" s="29">
        <f t="shared" si="75"/>
        <v>354.322</v>
      </c>
      <c r="N94" s="167"/>
      <c r="O94" s="213"/>
      <c r="P94" s="214"/>
      <c r="Q94" s="214"/>
      <c r="R94" s="214"/>
      <c r="S94" s="214"/>
      <c r="T94" s="215"/>
    </row>
    <row r="95" spans="1:20" thickBot="1" x14ac:dyDescent="0.2">
      <c r="A95" s="5"/>
      <c r="B95" s="721"/>
      <c r="C95" s="722"/>
      <c r="D95" s="722"/>
      <c r="E95" s="722"/>
      <c r="F95" s="724" t="s">
        <v>36</v>
      </c>
      <c r="G95" s="725"/>
      <c r="H95" s="33">
        <f>SUM(H93:H94)</f>
        <v>306.98540000000003</v>
      </c>
      <c r="I95" s="33">
        <f t="shared" ref="I95:M95" si="76">SUM(I93:I94)</f>
        <v>331.98539999999991</v>
      </c>
      <c r="J95" s="33">
        <f t="shared" si="76"/>
        <v>358.98539999999991</v>
      </c>
      <c r="K95" s="33">
        <f t="shared" si="76"/>
        <v>369.9864</v>
      </c>
      <c r="L95" s="33">
        <f t="shared" si="76"/>
        <v>369.98539999999991</v>
      </c>
      <c r="M95" s="33">
        <f t="shared" si="76"/>
        <v>377.98599999999999</v>
      </c>
      <c r="N95" s="168"/>
      <c r="O95" s="202">
        <f>O92+'6月'!O95</f>
        <v>35.014599999999994</v>
      </c>
      <c r="P95" s="202">
        <f>P92+'6月'!P95</f>
        <v>10.014599999999998</v>
      </c>
      <c r="Q95" s="202">
        <f>Q92+'6月'!Q95</f>
        <v>24.014599999999994</v>
      </c>
      <c r="R95" s="202">
        <f>R92+'6月'!R95</f>
        <v>26.013599999999997</v>
      </c>
      <c r="S95" s="202">
        <f>S92+'6月'!S95</f>
        <v>26.014599999999987</v>
      </c>
      <c r="T95" s="202">
        <f>T92+'6月'!T95</f>
        <v>18.013999999999996</v>
      </c>
    </row>
    <row r="96" spans="1:20" x14ac:dyDescent="0.15">
      <c r="A96" s="7"/>
      <c r="S96"/>
      <c r="T96"/>
    </row>
    <row r="97" spans="1:20" ht="15" thickBot="1" x14ac:dyDescent="0.2">
      <c r="A97" s="7"/>
      <c r="F97" s="712" t="s">
        <v>40</v>
      </c>
      <c r="G97" s="713"/>
      <c r="S97"/>
      <c r="T97"/>
    </row>
    <row r="98" spans="1:20" x14ac:dyDescent="0.15">
      <c r="A98" s="7"/>
      <c r="F98" s="563" t="s">
        <v>28</v>
      </c>
      <c r="G98" s="564"/>
      <c r="H98" s="70">
        <f>'6月'!H93</f>
        <v>17.664400000000001</v>
      </c>
      <c r="I98" s="70">
        <f>'6月'!I93</f>
        <v>17.664400000000001</v>
      </c>
      <c r="J98" s="70">
        <f>'6月'!J93</f>
        <v>20.664400000000001</v>
      </c>
      <c r="K98" s="70">
        <f>'6月'!K93</f>
        <v>16.331400000000002</v>
      </c>
      <c r="L98" s="70">
        <f>'6月'!L93</f>
        <v>27.664400000000001</v>
      </c>
      <c r="M98" s="77">
        <f>'6月'!M93</f>
        <v>23.331000000000003</v>
      </c>
      <c r="S98"/>
      <c r="T98"/>
    </row>
    <row r="99" spans="1:20" x14ac:dyDescent="0.15">
      <c r="A99" s="7"/>
      <c r="F99" s="541" t="s">
        <v>30</v>
      </c>
      <c r="G99" s="542"/>
      <c r="H99" s="71">
        <f>'6月'!H94</f>
        <v>241.328</v>
      </c>
      <c r="I99" s="71">
        <f>'6月'!I94</f>
        <v>265.32799999999997</v>
      </c>
      <c r="J99" s="71">
        <f>'6月'!J94</f>
        <v>286.32799999999997</v>
      </c>
      <c r="K99" s="71">
        <f>'6月'!K94</f>
        <v>298.66199999999998</v>
      </c>
      <c r="L99" s="71">
        <f>'6月'!L94</f>
        <v>293.32799999999997</v>
      </c>
      <c r="M99" s="78">
        <f>'6月'!M94</f>
        <v>299.66199999999998</v>
      </c>
      <c r="S99"/>
      <c r="T99"/>
    </row>
    <row r="100" spans="1:20" ht="15" thickBot="1" x14ac:dyDescent="0.2">
      <c r="A100" s="7"/>
      <c r="F100" s="546" t="s">
        <v>32</v>
      </c>
      <c r="G100" s="547"/>
      <c r="H100" s="72">
        <f>SUM(H98:H99)</f>
        <v>258.99239999999998</v>
      </c>
      <c r="I100" s="72">
        <f t="shared" ref="I100:M100" si="77">SUM(I98:I99)</f>
        <v>282.99239999999998</v>
      </c>
      <c r="J100" s="72">
        <f t="shared" si="77"/>
        <v>306.99239999999998</v>
      </c>
      <c r="K100" s="72">
        <f t="shared" si="77"/>
        <v>314.99339999999995</v>
      </c>
      <c r="L100" s="72">
        <f t="shared" si="77"/>
        <v>320.99239999999998</v>
      </c>
      <c r="M100" s="79">
        <f t="shared" si="77"/>
        <v>322.99299999999999</v>
      </c>
      <c r="S100"/>
      <c r="T100"/>
    </row>
    <row r="101" spans="1:20" x14ac:dyDescent="0.15">
      <c r="A101" s="7"/>
      <c r="E101"/>
      <c r="F101"/>
      <c r="G101"/>
      <c r="H101"/>
      <c r="I101"/>
      <c r="J101"/>
      <c r="K101"/>
      <c r="L101"/>
      <c r="M101"/>
      <c r="N101"/>
      <c r="S101"/>
      <c r="T101"/>
    </row>
    <row r="102" spans="1:20" x14ac:dyDescent="0.15">
      <c r="A102" s="7"/>
      <c r="E102"/>
      <c r="F102"/>
      <c r="G102"/>
      <c r="H102"/>
      <c r="I102"/>
      <c r="J102"/>
      <c r="K102"/>
      <c r="L102"/>
      <c r="M102"/>
      <c r="N102"/>
      <c r="S102"/>
      <c r="T102"/>
    </row>
    <row r="103" spans="1:20" x14ac:dyDescent="0.15">
      <c r="A103" s="7"/>
      <c r="E103"/>
      <c r="F103"/>
      <c r="G103"/>
      <c r="H103"/>
      <c r="I103"/>
      <c r="J103"/>
      <c r="K103"/>
      <c r="L103"/>
      <c r="M103"/>
      <c r="N103"/>
      <c r="S103"/>
      <c r="T103"/>
    </row>
    <row r="104" spans="1:20" x14ac:dyDescent="0.15">
      <c r="A104" s="7"/>
      <c r="E104"/>
      <c r="F104"/>
      <c r="G104"/>
      <c r="H104"/>
      <c r="I104"/>
      <c r="J104"/>
      <c r="K104"/>
      <c r="L104"/>
      <c r="M104"/>
      <c r="N104"/>
      <c r="S104"/>
      <c r="T104"/>
    </row>
    <row r="105" spans="1:20" x14ac:dyDescent="0.15">
      <c r="A105" s="7"/>
      <c r="E105"/>
      <c r="F105"/>
      <c r="G105"/>
      <c r="H105"/>
      <c r="I105"/>
      <c r="J105"/>
      <c r="K105"/>
      <c r="L105"/>
      <c r="M105"/>
      <c r="N105"/>
      <c r="S105"/>
      <c r="T105"/>
    </row>
    <row r="106" spans="1:20" x14ac:dyDescent="0.15">
      <c r="A106" s="7"/>
      <c r="E106"/>
      <c r="F106"/>
      <c r="G106"/>
      <c r="H106"/>
      <c r="I106"/>
      <c r="J106"/>
      <c r="K106"/>
      <c r="L106"/>
      <c r="M106"/>
      <c r="N106"/>
      <c r="S106"/>
      <c r="T106"/>
    </row>
    <row r="107" spans="1:20" x14ac:dyDescent="0.15">
      <c r="A107" s="7"/>
      <c r="E107"/>
      <c r="F107"/>
      <c r="G107"/>
      <c r="H107"/>
      <c r="I107"/>
      <c r="J107"/>
      <c r="K107"/>
      <c r="L107"/>
      <c r="M107"/>
      <c r="N107"/>
      <c r="S107"/>
      <c r="T107"/>
    </row>
    <row r="108" spans="1:20" x14ac:dyDescent="0.15">
      <c r="A108" s="7"/>
      <c r="E108"/>
      <c r="F108"/>
      <c r="G108"/>
      <c r="H108"/>
      <c r="I108"/>
      <c r="J108"/>
      <c r="K108"/>
      <c r="L108"/>
      <c r="M108"/>
      <c r="N108"/>
      <c r="S108"/>
      <c r="T108"/>
    </row>
    <row r="109" spans="1:20" x14ac:dyDescent="0.15">
      <c r="A109" s="7"/>
      <c r="E109"/>
      <c r="F109"/>
      <c r="G109"/>
      <c r="H109"/>
      <c r="I109"/>
      <c r="J109"/>
      <c r="K109"/>
      <c r="L109"/>
      <c r="M109"/>
      <c r="N109"/>
      <c r="S109"/>
      <c r="T109"/>
    </row>
    <row r="110" spans="1:20" x14ac:dyDescent="0.15">
      <c r="A110" s="7"/>
      <c r="E110"/>
      <c r="F110"/>
      <c r="G110"/>
      <c r="H110"/>
      <c r="I110"/>
      <c r="J110"/>
      <c r="K110"/>
      <c r="L110"/>
      <c r="M110"/>
      <c r="N110"/>
      <c r="S110"/>
      <c r="T110"/>
    </row>
    <row r="111" spans="1:20" x14ac:dyDescent="0.15">
      <c r="A111" s="7"/>
      <c r="E111"/>
      <c r="F111"/>
      <c r="G111"/>
      <c r="H111"/>
      <c r="I111"/>
      <c r="J111"/>
      <c r="K111"/>
      <c r="L111"/>
      <c r="M111"/>
      <c r="N111"/>
      <c r="S111"/>
      <c r="T111"/>
    </row>
    <row r="112" spans="1:20" x14ac:dyDescent="0.15">
      <c r="A112" s="7"/>
      <c r="E112"/>
      <c r="F112"/>
      <c r="G112"/>
      <c r="H112"/>
      <c r="I112"/>
      <c r="J112"/>
      <c r="K112"/>
      <c r="L112"/>
      <c r="M112"/>
      <c r="N112"/>
      <c r="S112"/>
      <c r="T112"/>
    </row>
    <row r="113" spans="1:20" x14ac:dyDescent="0.15">
      <c r="A113" s="7"/>
      <c r="E113"/>
      <c r="F113"/>
      <c r="G113"/>
      <c r="H113"/>
      <c r="I113"/>
      <c r="J113"/>
      <c r="K113"/>
      <c r="L113"/>
      <c r="M113"/>
      <c r="N113"/>
      <c r="S113"/>
      <c r="T113"/>
    </row>
    <row r="114" spans="1:20" x14ac:dyDescent="0.15">
      <c r="A114" s="7"/>
      <c r="E114"/>
      <c r="F114"/>
      <c r="G114"/>
      <c r="H114"/>
      <c r="I114"/>
      <c r="J114"/>
      <c r="K114"/>
      <c r="L114"/>
      <c r="M114"/>
      <c r="N114"/>
      <c r="S114"/>
      <c r="T114"/>
    </row>
    <row r="115" spans="1:20" x14ac:dyDescent="0.15">
      <c r="A115" s="7"/>
      <c r="E115"/>
      <c r="F115"/>
      <c r="G115"/>
      <c r="H115"/>
      <c r="I115"/>
      <c r="J115"/>
      <c r="K115"/>
      <c r="L115"/>
      <c r="M115"/>
      <c r="N115"/>
      <c r="S115"/>
      <c r="T115"/>
    </row>
    <row r="116" spans="1:20" x14ac:dyDescent="0.15">
      <c r="A116" s="7"/>
      <c r="E116"/>
      <c r="F116"/>
      <c r="G116"/>
      <c r="H116"/>
      <c r="I116"/>
      <c r="J116"/>
      <c r="K116"/>
      <c r="L116"/>
      <c r="M116"/>
      <c r="N116"/>
      <c r="S116"/>
      <c r="T116"/>
    </row>
    <row r="117" spans="1:20" x14ac:dyDescent="0.15">
      <c r="A117" s="7"/>
      <c r="E117"/>
      <c r="F117"/>
      <c r="G117"/>
      <c r="H117"/>
      <c r="I117"/>
      <c r="J117"/>
      <c r="K117"/>
      <c r="L117"/>
      <c r="M117"/>
      <c r="N117"/>
      <c r="S117"/>
      <c r="T117"/>
    </row>
    <row r="118" spans="1:20" x14ac:dyDescent="0.15">
      <c r="A118" s="7"/>
      <c r="E118"/>
      <c r="F118"/>
      <c r="G118"/>
      <c r="H118"/>
      <c r="I118"/>
      <c r="J118"/>
      <c r="K118"/>
      <c r="L118"/>
      <c r="M118"/>
      <c r="N118"/>
      <c r="S118"/>
      <c r="T118"/>
    </row>
    <row r="119" spans="1:20" x14ac:dyDescent="0.15">
      <c r="A119" s="7"/>
      <c r="E119"/>
      <c r="F119"/>
      <c r="G119"/>
      <c r="H119"/>
      <c r="I119"/>
      <c r="J119"/>
      <c r="K119"/>
      <c r="L119"/>
      <c r="M119"/>
      <c r="N119"/>
      <c r="S119"/>
      <c r="T119"/>
    </row>
    <row r="120" spans="1:20" x14ac:dyDescent="0.15">
      <c r="A120" s="7"/>
      <c r="E120"/>
      <c r="F120"/>
      <c r="G120"/>
      <c r="H120"/>
      <c r="I120"/>
      <c r="J120"/>
      <c r="K120"/>
      <c r="L120"/>
      <c r="M120"/>
      <c r="N120"/>
      <c r="S120"/>
      <c r="T120"/>
    </row>
    <row r="121" spans="1:20" x14ac:dyDescent="0.15">
      <c r="A121" s="7"/>
      <c r="E121"/>
      <c r="F121"/>
      <c r="G121"/>
      <c r="H121"/>
      <c r="I121"/>
      <c r="J121"/>
      <c r="K121"/>
      <c r="L121"/>
      <c r="M121"/>
      <c r="N121"/>
      <c r="S121"/>
      <c r="T121"/>
    </row>
    <row r="122" spans="1:20" x14ac:dyDescent="0.15">
      <c r="A122" s="7"/>
      <c r="E122"/>
      <c r="F122"/>
      <c r="G122"/>
      <c r="H122"/>
      <c r="I122"/>
      <c r="J122"/>
      <c r="K122"/>
      <c r="L122"/>
      <c r="M122"/>
      <c r="N122"/>
      <c r="S122"/>
      <c r="T122"/>
    </row>
    <row r="123" spans="1:20" x14ac:dyDescent="0.15">
      <c r="A123" s="7"/>
      <c r="E123"/>
      <c r="F123"/>
      <c r="G123"/>
      <c r="H123"/>
      <c r="I123"/>
      <c r="J123"/>
      <c r="K123"/>
      <c r="L123"/>
      <c r="M123"/>
      <c r="N123"/>
      <c r="S123"/>
      <c r="T123"/>
    </row>
    <row r="124" spans="1:20" x14ac:dyDescent="0.15">
      <c r="A124" s="7"/>
      <c r="E124"/>
      <c r="F124"/>
      <c r="G124"/>
      <c r="H124"/>
      <c r="I124"/>
      <c r="J124"/>
      <c r="K124"/>
      <c r="L124"/>
      <c r="M124"/>
      <c r="N124"/>
      <c r="S124"/>
      <c r="T124"/>
    </row>
    <row r="125" spans="1:20" x14ac:dyDescent="0.15">
      <c r="A125" s="7"/>
      <c r="E125"/>
      <c r="F125"/>
      <c r="G125"/>
      <c r="H125"/>
      <c r="I125"/>
      <c r="J125"/>
      <c r="K125"/>
      <c r="L125"/>
      <c r="M125"/>
      <c r="N125"/>
      <c r="S125"/>
      <c r="T125"/>
    </row>
    <row r="126" spans="1:20" x14ac:dyDescent="0.15">
      <c r="A126" s="7"/>
      <c r="E126"/>
      <c r="F126"/>
      <c r="G126"/>
      <c r="H126"/>
      <c r="I126"/>
      <c r="J126"/>
      <c r="K126"/>
      <c r="L126"/>
      <c r="M126"/>
      <c r="N126"/>
      <c r="S126"/>
      <c r="T126"/>
    </row>
    <row r="127" spans="1:20" x14ac:dyDescent="0.15">
      <c r="A127" s="7"/>
      <c r="E127"/>
      <c r="F127"/>
      <c r="G127"/>
      <c r="H127"/>
      <c r="I127"/>
      <c r="J127"/>
      <c r="K127"/>
      <c r="L127"/>
      <c r="M127"/>
      <c r="N127"/>
      <c r="S127"/>
      <c r="T127"/>
    </row>
    <row r="128" spans="1:20" x14ac:dyDescent="0.15">
      <c r="A128" s="7"/>
      <c r="E128"/>
      <c r="F128"/>
      <c r="G128"/>
      <c r="H128"/>
      <c r="I128"/>
      <c r="J128"/>
      <c r="K128"/>
      <c r="L128"/>
      <c r="M128"/>
      <c r="N128"/>
      <c r="S128"/>
      <c r="T128"/>
    </row>
    <row r="129" spans="1:20" x14ac:dyDescent="0.15">
      <c r="A129" s="7"/>
      <c r="E129"/>
      <c r="F129"/>
      <c r="G129"/>
      <c r="H129"/>
      <c r="I129"/>
      <c r="J129"/>
      <c r="K129"/>
      <c r="L129"/>
      <c r="M129"/>
      <c r="N129"/>
      <c r="S129"/>
      <c r="T129"/>
    </row>
    <row r="130" spans="1:20" x14ac:dyDescent="0.15">
      <c r="A130" s="7"/>
      <c r="E130"/>
      <c r="F130"/>
      <c r="G130"/>
      <c r="H130"/>
      <c r="I130"/>
      <c r="J130"/>
      <c r="K130"/>
      <c r="L130"/>
      <c r="M130"/>
      <c r="N130"/>
      <c r="S130"/>
      <c r="T130"/>
    </row>
    <row r="131" spans="1:20" x14ac:dyDescent="0.15">
      <c r="A131" s="7"/>
      <c r="E131"/>
      <c r="F131"/>
      <c r="G131"/>
      <c r="H131"/>
      <c r="I131"/>
      <c r="J131"/>
      <c r="K131"/>
      <c r="L131"/>
      <c r="M131"/>
      <c r="N131"/>
      <c r="S131"/>
      <c r="T131"/>
    </row>
    <row r="132" spans="1:20" x14ac:dyDescent="0.15">
      <c r="A132" s="7"/>
      <c r="E132"/>
      <c r="F132"/>
      <c r="G132"/>
      <c r="H132"/>
      <c r="I132"/>
      <c r="J132"/>
      <c r="K132"/>
      <c r="L132"/>
      <c r="M132"/>
      <c r="N132"/>
      <c r="S132"/>
      <c r="T132"/>
    </row>
    <row r="133" spans="1:20" x14ac:dyDescent="0.15">
      <c r="A133" s="7"/>
      <c r="E133"/>
      <c r="F133"/>
      <c r="G133"/>
      <c r="H133"/>
      <c r="I133"/>
      <c r="J133"/>
      <c r="K133"/>
      <c r="L133"/>
      <c r="M133"/>
      <c r="N133"/>
      <c r="S133"/>
      <c r="T133"/>
    </row>
    <row r="134" spans="1:20" x14ac:dyDescent="0.15">
      <c r="A134" s="7"/>
      <c r="E134"/>
      <c r="F134"/>
      <c r="G134"/>
      <c r="H134"/>
      <c r="I134"/>
      <c r="J134"/>
      <c r="K134"/>
      <c r="L134"/>
      <c r="M134"/>
      <c r="N134"/>
      <c r="S134"/>
      <c r="T134"/>
    </row>
    <row r="135" spans="1:20" x14ac:dyDescent="0.15">
      <c r="A135" s="7"/>
      <c r="E135"/>
      <c r="F135"/>
      <c r="G135"/>
      <c r="H135"/>
      <c r="I135"/>
      <c r="J135"/>
      <c r="K135"/>
      <c r="L135"/>
      <c r="M135"/>
      <c r="N135"/>
      <c r="S135"/>
      <c r="T135"/>
    </row>
    <row r="136" spans="1:20" x14ac:dyDescent="0.15">
      <c r="A136" s="7"/>
      <c r="E136"/>
      <c r="F136"/>
      <c r="G136"/>
      <c r="H136"/>
      <c r="I136"/>
      <c r="J136"/>
      <c r="K136"/>
      <c r="L136"/>
      <c r="M136"/>
      <c r="N136"/>
      <c r="S136"/>
      <c r="T136"/>
    </row>
    <row r="137" spans="1:20" x14ac:dyDescent="0.15">
      <c r="A137" s="7"/>
      <c r="E137"/>
      <c r="F137"/>
      <c r="G137"/>
      <c r="H137"/>
      <c r="I137"/>
      <c r="J137"/>
      <c r="K137"/>
      <c r="L137"/>
      <c r="M137"/>
      <c r="N137"/>
      <c r="S137"/>
      <c r="T137"/>
    </row>
    <row r="138" spans="1:20" x14ac:dyDescent="0.15">
      <c r="A138" s="7"/>
      <c r="E138"/>
      <c r="F138"/>
      <c r="G138"/>
      <c r="H138"/>
      <c r="I138"/>
      <c r="J138"/>
      <c r="K138"/>
      <c r="L138"/>
      <c r="M138"/>
      <c r="N138"/>
      <c r="S138"/>
      <c r="T138"/>
    </row>
    <row r="139" spans="1:20" x14ac:dyDescent="0.15">
      <c r="A139" s="7"/>
      <c r="E139"/>
      <c r="F139"/>
      <c r="G139"/>
      <c r="H139"/>
      <c r="I139"/>
      <c r="J139"/>
      <c r="K139"/>
      <c r="L139"/>
      <c r="M139"/>
      <c r="N139"/>
      <c r="S139"/>
      <c r="T139"/>
    </row>
    <row r="140" spans="1:20" x14ac:dyDescent="0.15">
      <c r="A140" s="7"/>
      <c r="E140"/>
      <c r="F140"/>
      <c r="G140"/>
      <c r="H140"/>
      <c r="I140"/>
      <c r="J140"/>
      <c r="K140"/>
      <c r="L140"/>
      <c r="M140"/>
      <c r="N140"/>
      <c r="S140"/>
      <c r="T140"/>
    </row>
    <row r="141" spans="1:20" x14ac:dyDescent="0.15">
      <c r="A141" s="7"/>
      <c r="E141"/>
      <c r="F141"/>
      <c r="G141"/>
      <c r="H141"/>
      <c r="I141"/>
      <c r="J141"/>
      <c r="K141"/>
      <c r="L141"/>
      <c r="M141"/>
      <c r="N141"/>
      <c r="S141"/>
      <c r="T141"/>
    </row>
    <row r="142" spans="1:20" x14ac:dyDescent="0.15">
      <c r="A142" s="7"/>
      <c r="E142"/>
      <c r="F142"/>
      <c r="G142"/>
      <c r="H142"/>
      <c r="I142"/>
      <c r="J142"/>
      <c r="K142"/>
      <c r="L142"/>
      <c r="M142"/>
      <c r="N142"/>
      <c r="S142"/>
      <c r="T142"/>
    </row>
    <row r="143" spans="1:20" x14ac:dyDescent="0.15">
      <c r="A143" s="7"/>
      <c r="E143"/>
      <c r="F143"/>
      <c r="G143"/>
      <c r="H143"/>
      <c r="I143"/>
      <c r="J143"/>
      <c r="K143"/>
      <c r="L143"/>
      <c r="M143"/>
      <c r="N143"/>
      <c r="S143"/>
      <c r="T143"/>
    </row>
    <row r="144" spans="1:20" x14ac:dyDescent="0.15">
      <c r="A144" s="7"/>
      <c r="E144"/>
      <c r="F144"/>
      <c r="G144"/>
      <c r="H144"/>
      <c r="I144"/>
      <c r="J144"/>
      <c r="K144"/>
      <c r="L144"/>
      <c r="M144"/>
      <c r="N144"/>
      <c r="S144"/>
      <c r="T144"/>
    </row>
    <row r="145" spans="1:20" x14ac:dyDescent="0.15">
      <c r="A145" s="7"/>
      <c r="E145"/>
      <c r="F145"/>
      <c r="G145"/>
      <c r="H145"/>
      <c r="I145"/>
      <c r="J145"/>
      <c r="K145"/>
      <c r="L145"/>
      <c r="M145"/>
      <c r="N145"/>
      <c r="S145"/>
      <c r="T145"/>
    </row>
    <row r="146" spans="1:20" x14ac:dyDescent="0.15">
      <c r="A146" s="7"/>
      <c r="E146"/>
      <c r="F146"/>
      <c r="G146"/>
      <c r="H146"/>
      <c r="I146"/>
      <c r="J146"/>
      <c r="K146"/>
      <c r="L146"/>
      <c r="M146"/>
      <c r="N146"/>
      <c r="S146"/>
      <c r="T146"/>
    </row>
    <row r="147" spans="1:20" x14ac:dyDescent="0.15">
      <c r="A147" s="7"/>
      <c r="E147"/>
      <c r="F147"/>
      <c r="G147"/>
      <c r="H147"/>
      <c r="I147"/>
      <c r="J147"/>
      <c r="K147"/>
      <c r="L147"/>
      <c r="M147"/>
      <c r="N147"/>
      <c r="S147"/>
      <c r="T147"/>
    </row>
    <row r="148" spans="1:20" x14ac:dyDescent="0.15">
      <c r="A148" s="7"/>
      <c r="E148"/>
      <c r="F148"/>
      <c r="G148"/>
      <c r="H148"/>
      <c r="I148"/>
      <c r="J148"/>
      <c r="K148"/>
      <c r="L148"/>
      <c r="M148"/>
      <c r="N148"/>
      <c r="S148"/>
      <c r="T148"/>
    </row>
    <row r="149" spans="1:20" x14ac:dyDescent="0.15">
      <c r="A149" s="7"/>
      <c r="E149"/>
      <c r="F149"/>
      <c r="G149"/>
      <c r="H149"/>
      <c r="I149"/>
      <c r="J149"/>
      <c r="K149"/>
      <c r="L149"/>
      <c r="M149"/>
      <c r="N149"/>
      <c r="S149"/>
      <c r="T149"/>
    </row>
    <row r="150" spans="1:20" x14ac:dyDescent="0.15">
      <c r="A150" s="7"/>
      <c r="E150"/>
      <c r="F150"/>
      <c r="G150"/>
      <c r="H150"/>
      <c r="I150"/>
      <c r="J150"/>
      <c r="K150"/>
      <c r="L150"/>
      <c r="M150"/>
      <c r="N150"/>
      <c r="S150"/>
      <c r="T150"/>
    </row>
    <row r="151" spans="1:20" x14ac:dyDescent="0.15">
      <c r="A151" s="7"/>
      <c r="E151"/>
      <c r="F151"/>
      <c r="G151"/>
      <c r="H151"/>
      <c r="I151"/>
      <c r="J151"/>
      <c r="K151"/>
      <c r="L151"/>
      <c r="M151"/>
      <c r="N151"/>
      <c r="S151"/>
      <c r="T151"/>
    </row>
    <row r="152" spans="1:20" x14ac:dyDescent="0.15">
      <c r="A152" s="7"/>
      <c r="E152"/>
      <c r="F152"/>
      <c r="G152"/>
      <c r="H152"/>
      <c r="I152"/>
      <c r="J152"/>
      <c r="K152"/>
      <c r="L152"/>
      <c r="M152"/>
      <c r="N152"/>
      <c r="S152"/>
      <c r="T152"/>
    </row>
    <row r="153" spans="1:20" x14ac:dyDescent="0.15">
      <c r="A153" s="7"/>
      <c r="E153"/>
      <c r="F153"/>
      <c r="G153"/>
      <c r="H153"/>
      <c r="I153"/>
      <c r="J153"/>
      <c r="K153"/>
      <c r="L153"/>
      <c r="M153"/>
      <c r="N153"/>
      <c r="S153"/>
      <c r="T153"/>
    </row>
    <row r="154" spans="1:20" x14ac:dyDescent="0.15">
      <c r="A154" s="7"/>
      <c r="E154"/>
      <c r="F154"/>
      <c r="G154"/>
      <c r="H154"/>
      <c r="I154"/>
      <c r="J154"/>
      <c r="K154"/>
      <c r="L154"/>
      <c r="M154"/>
      <c r="N154"/>
      <c r="S154"/>
      <c r="T154"/>
    </row>
    <row r="155" spans="1:20" x14ac:dyDescent="0.15">
      <c r="A155" s="7"/>
      <c r="E155"/>
      <c r="F155"/>
      <c r="G155"/>
      <c r="H155"/>
      <c r="I155"/>
      <c r="J155"/>
      <c r="K155"/>
      <c r="L155"/>
      <c r="M155"/>
      <c r="N155"/>
      <c r="S155"/>
      <c r="T155"/>
    </row>
    <row r="156" spans="1:20" x14ac:dyDescent="0.15">
      <c r="A156" s="7"/>
      <c r="E156"/>
      <c r="F156"/>
      <c r="G156"/>
      <c r="H156"/>
      <c r="I156"/>
      <c r="J156"/>
      <c r="K156"/>
      <c r="L156"/>
      <c r="M156"/>
      <c r="N156"/>
      <c r="S156"/>
      <c r="T156"/>
    </row>
    <row r="157" spans="1:20" x14ac:dyDescent="0.15">
      <c r="A157" s="7"/>
      <c r="E157"/>
      <c r="F157"/>
      <c r="G157"/>
      <c r="H157"/>
      <c r="I157"/>
      <c r="J157"/>
      <c r="K157"/>
      <c r="L157"/>
      <c r="M157"/>
      <c r="N157"/>
      <c r="S157"/>
      <c r="T157"/>
    </row>
    <row r="158" spans="1:20" x14ac:dyDescent="0.15">
      <c r="A158" s="7"/>
      <c r="E158"/>
      <c r="F158"/>
      <c r="G158"/>
      <c r="H158"/>
      <c r="I158"/>
      <c r="J158"/>
      <c r="K158"/>
      <c r="L158"/>
      <c r="M158"/>
      <c r="N158"/>
      <c r="S158"/>
      <c r="T158"/>
    </row>
    <row r="159" spans="1:20" x14ac:dyDescent="0.15">
      <c r="A159" s="7"/>
      <c r="E159"/>
      <c r="F159"/>
      <c r="G159"/>
      <c r="H159"/>
      <c r="I159"/>
      <c r="J159"/>
      <c r="K159"/>
      <c r="L159"/>
      <c r="M159"/>
      <c r="N159"/>
      <c r="S159"/>
      <c r="T159"/>
    </row>
    <row r="160" spans="1:20" x14ac:dyDescent="0.15">
      <c r="A160" s="7"/>
      <c r="E160"/>
      <c r="F160"/>
      <c r="G160"/>
      <c r="H160"/>
      <c r="I160"/>
      <c r="J160"/>
      <c r="K160"/>
      <c r="L160"/>
      <c r="M160"/>
      <c r="N160"/>
      <c r="S160"/>
      <c r="T160"/>
    </row>
    <row r="161" spans="1:20" x14ac:dyDescent="0.15">
      <c r="A161" s="7"/>
      <c r="E161"/>
      <c r="F161"/>
      <c r="G161"/>
      <c r="H161"/>
      <c r="I161"/>
      <c r="J161"/>
      <c r="K161"/>
      <c r="L161"/>
      <c r="M161"/>
      <c r="N161"/>
      <c r="S161"/>
      <c r="T161"/>
    </row>
    <row r="162" spans="1:20" x14ac:dyDescent="0.15">
      <c r="A162" s="7"/>
      <c r="E162"/>
      <c r="F162"/>
      <c r="G162"/>
      <c r="H162"/>
      <c r="I162"/>
      <c r="J162"/>
      <c r="K162"/>
      <c r="L162"/>
      <c r="M162"/>
      <c r="N162"/>
      <c r="S162"/>
      <c r="T162"/>
    </row>
    <row r="163" spans="1:20" x14ac:dyDescent="0.15">
      <c r="A163" s="7"/>
      <c r="E163"/>
      <c r="F163"/>
      <c r="G163"/>
      <c r="H163"/>
      <c r="I163"/>
      <c r="J163"/>
      <c r="K163"/>
      <c r="L163"/>
      <c r="M163"/>
      <c r="N163"/>
      <c r="S163"/>
      <c r="T163"/>
    </row>
    <row r="164" spans="1:20" x14ac:dyDescent="0.15">
      <c r="A164" s="7"/>
      <c r="E164"/>
      <c r="F164"/>
      <c r="G164"/>
      <c r="H164"/>
      <c r="I164"/>
      <c r="J164"/>
      <c r="K164"/>
      <c r="L164"/>
      <c r="M164"/>
      <c r="N164"/>
      <c r="S164"/>
      <c r="T164"/>
    </row>
    <row r="165" spans="1:20" x14ac:dyDescent="0.15">
      <c r="A165" s="7"/>
      <c r="E165"/>
      <c r="F165"/>
      <c r="G165"/>
      <c r="H165"/>
      <c r="I165"/>
      <c r="J165"/>
      <c r="K165"/>
      <c r="L165"/>
      <c r="M165"/>
      <c r="N165"/>
      <c r="S165"/>
      <c r="T165"/>
    </row>
    <row r="166" spans="1:20" x14ac:dyDescent="0.15">
      <c r="A166" s="7"/>
      <c r="E166"/>
      <c r="F166"/>
      <c r="G166"/>
      <c r="H166"/>
      <c r="I166"/>
      <c r="J166"/>
      <c r="K166"/>
      <c r="L166"/>
      <c r="M166"/>
      <c r="N166"/>
      <c r="S166"/>
      <c r="T166"/>
    </row>
    <row r="167" spans="1:20" x14ac:dyDescent="0.15">
      <c r="A167" s="7"/>
      <c r="E167"/>
      <c r="F167"/>
      <c r="G167"/>
      <c r="H167"/>
      <c r="I167"/>
      <c r="J167"/>
      <c r="K167"/>
      <c r="L167"/>
      <c r="M167"/>
      <c r="N167"/>
      <c r="S167"/>
      <c r="T167"/>
    </row>
    <row r="168" spans="1:20" x14ac:dyDescent="0.15">
      <c r="A168" s="7"/>
      <c r="E168"/>
      <c r="F168"/>
      <c r="G168"/>
      <c r="H168"/>
      <c r="I168"/>
      <c r="J168"/>
      <c r="K168"/>
      <c r="L168"/>
      <c r="M168"/>
      <c r="N168"/>
      <c r="S168"/>
      <c r="T168"/>
    </row>
    <row r="169" spans="1:20" x14ac:dyDescent="0.15">
      <c r="A169" s="7"/>
      <c r="E169"/>
      <c r="F169"/>
      <c r="G169"/>
      <c r="H169"/>
      <c r="I169"/>
      <c r="J169"/>
      <c r="K169"/>
      <c r="L169"/>
      <c r="M169"/>
      <c r="N169"/>
      <c r="S169"/>
      <c r="T169"/>
    </row>
    <row r="170" spans="1:20" x14ac:dyDescent="0.15">
      <c r="A170" s="7"/>
      <c r="E170"/>
      <c r="F170"/>
      <c r="G170"/>
      <c r="H170"/>
      <c r="I170"/>
      <c r="J170"/>
      <c r="K170"/>
      <c r="L170"/>
      <c r="M170"/>
      <c r="N170"/>
      <c r="S170"/>
      <c r="T170"/>
    </row>
    <row r="171" spans="1:20" x14ac:dyDescent="0.15">
      <c r="A171" s="7"/>
      <c r="E171"/>
      <c r="F171"/>
      <c r="G171"/>
      <c r="H171"/>
      <c r="I171"/>
      <c r="J171"/>
      <c r="K171"/>
      <c r="L171"/>
      <c r="M171"/>
      <c r="N171"/>
      <c r="S171"/>
      <c r="T171"/>
    </row>
    <row r="172" spans="1:20" x14ac:dyDescent="0.15">
      <c r="A172" s="7"/>
      <c r="E172"/>
      <c r="F172"/>
      <c r="G172"/>
      <c r="H172"/>
      <c r="I172"/>
      <c r="J172"/>
      <c r="K172"/>
      <c r="L172"/>
      <c r="M172"/>
      <c r="N172"/>
      <c r="S172"/>
      <c r="T172"/>
    </row>
    <row r="173" spans="1:20" x14ac:dyDescent="0.15">
      <c r="A173" s="7"/>
      <c r="E173"/>
      <c r="F173"/>
      <c r="G173"/>
      <c r="H173"/>
      <c r="I173"/>
      <c r="J173"/>
      <c r="K173"/>
      <c r="L173"/>
      <c r="M173"/>
      <c r="N173"/>
      <c r="S173"/>
      <c r="T173"/>
    </row>
    <row r="174" spans="1:20" x14ac:dyDescent="0.15">
      <c r="A174" s="7"/>
      <c r="E174"/>
      <c r="F174"/>
      <c r="G174"/>
      <c r="H174"/>
      <c r="I174"/>
      <c r="J174"/>
      <c r="K174"/>
      <c r="L174"/>
      <c r="M174"/>
      <c r="N174"/>
      <c r="S174"/>
      <c r="T174"/>
    </row>
    <row r="175" spans="1:20" x14ac:dyDescent="0.15">
      <c r="A175" s="7"/>
      <c r="E175"/>
      <c r="F175"/>
      <c r="G175"/>
      <c r="H175"/>
      <c r="I175"/>
      <c r="J175"/>
      <c r="K175"/>
      <c r="L175"/>
      <c r="M175"/>
      <c r="N175"/>
      <c r="S175"/>
      <c r="T175"/>
    </row>
    <row r="176" spans="1:20" x14ac:dyDescent="0.15">
      <c r="A176" s="7"/>
      <c r="E176"/>
      <c r="F176"/>
      <c r="G176"/>
      <c r="H176"/>
      <c r="I176"/>
      <c r="J176"/>
      <c r="K176"/>
      <c r="L176"/>
      <c r="M176"/>
      <c r="N176"/>
      <c r="S176"/>
      <c r="T176"/>
    </row>
    <row r="177" spans="1:20" x14ac:dyDescent="0.15">
      <c r="A177" s="7"/>
      <c r="E177"/>
      <c r="F177"/>
      <c r="G177"/>
      <c r="H177"/>
      <c r="I177"/>
      <c r="J177"/>
      <c r="K177"/>
      <c r="L177"/>
      <c r="M177"/>
      <c r="N177"/>
      <c r="S177"/>
      <c r="T177"/>
    </row>
    <row r="178" spans="1:20" x14ac:dyDescent="0.15">
      <c r="A178" s="7"/>
      <c r="E178"/>
      <c r="F178"/>
      <c r="G178"/>
      <c r="H178"/>
      <c r="I178"/>
      <c r="J178"/>
      <c r="K178"/>
      <c r="L178"/>
      <c r="M178"/>
      <c r="N178"/>
    </row>
    <row r="179" spans="1:20" x14ac:dyDescent="0.15">
      <c r="A179" s="7"/>
      <c r="E179"/>
      <c r="F179"/>
      <c r="G179"/>
      <c r="H179"/>
      <c r="I179"/>
      <c r="J179"/>
      <c r="K179"/>
      <c r="L179"/>
      <c r="M179"/>
      <c r="N179"/>
    </row>
    <row r="180" spans="1:20" x14ac:dyDescent="0.15">
      <c r="A180" s="7"/>
      <c r="E180"/>
      <c r="F180"/>
      <c r="G180"/>
      <c r="H180"/>
      <c r="I180"/>
      <c r="J180"/>
      <c r="K180"/>
      <c r="L180"/>
      <c r="M180"/>
      <c r="N180"/>
    </row>
    <row r="181" spans="1:20" x14ac:dyDescent="0.15">
      <c r="A181" s="7"/>
      <c r="E181"/>
      <c r="F181"/>
      <c r="G181"/>
      <c r="H181"/>
      <c r="I181"/>
      <c r="J181"/>
      <c r="K181"/>
      <c r="L181"/>
      <c r="M181"/>
      <c r="N181"/>
    </row>
    <row r="182" spans="1:20" x14ac:dyDescent="0.15">
      <c r="A182" s="7"/>
      <c r="E182"/>
      <c r="F182"/>
      <c r="G182"/>
      <c r="H182"/>
      <c r="I182"/>
      <c r="J182"/>
      <c r="K182"/>
      <c r="L182"/>
      <c r="M182"/>
      <c r="N182"/>
    </row>
    <row r="183" spans="1:20" x14ac:dyDescent="0.15">
      <c r="A183" s="7"/>
      <c r="E183"/>
      <c r="F183"/>
      <c r="G183"/>
      <c r="H183"/>
      <c r="I183"/>
      <c r="J183"/>
      <c r="K183"/>
      <c r="L183"/>
      <c r="M183"/>
      <c r="N183"/>
    </row>
    <row r="184" spans="1:20" x14ac:dyDescent="0.15">
      <c r="A184" s="7"/>
      <c r="E184"/>
      <c r="F184"/>
      <c r="G184"/>
      <c r="H184"/>
      <c r="I184"/>
      <c r="J184"/>
      <c r="K184"/>
      <c r="L184"/>
      <c r="M184"/>
      <c r="N184"/>
    </row>
    <row r="185" spans="1:20" x14ac:dyDescent="0.15">
      <c r="A185" s="7"/>
      <c r="E185"/>
      <c r="F185"/>
      <c r="G185"/>
      <c r="H185"/>
      <c r="I185"/>
      <c r="J185"/>
      <c r="K185"/>
      <c r="L185"/>
      <c r="M185"/>
      <c r="N185"/>
    </row>
    <row r="186" spans="1:20" x14ac:dyDescent="0.15">
      <c r="A186" s="7"/>
      <c r="E186"/>
      <c r="F186"/>
      <c r="G186"/>
      <c r="H186"/>
      <c r="I186"/>
      <c r="J186"/>
      <c r="K186"/>
      <c r="L186"/>
      <c r="M186"/>
      <c r="N186"/>
    </row>
    <row r="187" spans="1:20" x14ac:dyDescent="0.15">
      <c r="A187" s="7"/>
      <c r="E187"/>
      <c r="F187"/>
      <c r="G187"/>
      <c r="H187"/>
      <c r="I187"/>
      <c r="J187"/>
      <c r="K187"/>
      <c r="L187"/>
      <c r="M187"/>
      <c r="N187"/>
    </row>
    <row r="188" spans="1:20" x14ac:dyDescent="0.15">
      <c r="A188" s="7"/>
      <c r="E188"/>
      <c r="F188"/>
      <c r="G188"/>
      <c r="H188"/>
      <c r="I188"/>
      <c r="J188"/>
      <c r="K188"/>
      <c r="L188"/>
      <c r="M188"/>
      <c r="N188"/>
    </row>
    <row r="189" spans="1:20" x14ac:dyDescent="0.15">
      <c r="A189" s="7"/>
      <c r="E189"/>
      <c r="F189"/>
      <c r="G189"/>
      <c r="H189"/>
      <c r="I189"/>
      <c r="J189"/>
      <c r="K189"/>
      <c r="L189"/>
      <c r="M189"/>
      <c r="N189"/>
    </row>
    <row r="190" spans="1:20" x14ac:dyDescent="0.15">
      <c r="A190" s="7"/>
      <c r="E190"/>
      <c r="F190"/>
      <c r="G190"/>
      <c r="H190"/>
      <c r="I190"/>
      <c r="J190"/>
      <c r="K190"/>
      <c r="L190"/>
      <c r="M190"/>
      <c r="N190"/>
    </row>
    <row r="191" spans="1:20" x14ac:dyDescent="0.15">
      <c r="A191" s="7"/>
      <c r="E191"/>
      <c r="F191"/>
      <c r="G191"/>
      <c r="H191"/>
      <c r="I191"/>
      <c r="J191"/>
      <c r="K191"/>
      <c r="L191"/>
      <c r="M191"/>
      <c r="N191"/>
    </row>
    <row r="192" spans="1:20" x14ac:dyDescent="0.15">
      <c r="A192" s="7"/>
      <c r="E192"/>
      <c r="F192"/>
      <c r="G192"/>
      <c r="H192"/>
      <c r="I192"/>
      <c r="J192"/>
      <c r="K192"/>
      <c r="L192"/>
      <c r="M192"/>
      <c r="N192"/>
    </row>
    <row r="193" spans="1:14" x14ac:dyDescent="0.15">
      <c r="A193" s="7"/>
      <c r="E193"/>
      <c r="F193"/>
      <c r="G193"/>
      <c r="H193"/>
      <c r="I193"/>
      <c r="J193"/>
      <c r="K193"/>
      <c r="L193"/>
      <c r="M193"/>
      <c r="N193"/>
    </row>
    <row r="194" spans="1:14" x14ac:dyDescent="0.15">
      <c r="A194" s="7"/>
      <c r="E194"/>
      <c r="F194"/>
      <c r="G194"/>
      <c r="H194"/>
      <c r="I194"/>
      <c r="J194"/>
      <c r="K194"/>
      <c r="L194"/>
      <c r="M194"/>
      <c r="N194"/>
    </row>
    <row r="195" spans="1:14" x14ac:dyDescent="0.15">
      <c r="A195" s="7"/>
      <c r="E195"/>
      <c r="F195"/>
      <c r="G195"/>
      <c r="H195"/>
      <c r="I195"/>
      <c r="J195"/>
      <c r="K195"/>
      <c r="L195"/>
      <c r="M195"/>
      <c r="N195"/>
    </row>
    <row r="196" spans="1:14" x14ac:dyDescent="0.15">
      <c r="A196" s="7"/>
      <c r="E196"/>
      <c r="F196"/>
      <c r="G196"/>
      <c r="H196"/>
      <c r="I196"/>
      <c r="J196"/>
      <c r="K196"/>
      <c r="L196"/>
      <c r="M196"/>
      <c r="N196"/>
    </row>
    <row r="197" spans="1:14" x14ac:dyDescent="0.15">
      <c r="A197" s="7"/>
      <c r="E197"/>
      <c r="F197"/>
      <c r="G197"/>
      <c r="H197"/>
      <c r="I197"/>
      <c r="J197"/>
      <c r="K197"/>
      <c r="L197"/>
      <c r="M197"/>
      <c r="N197"/>
    </row>
    <row r="198" spans="1:14" x14ac:dyDescent="0.15">
      <c r="A198" s="7"/>
      <c r="E198"/>
      <c r="F198"/>
      <c r="G198"/>
      <c r="H198"/>
      <c r="I198"/>
      <c r="J198"/>
      <c r="K198"/>
      <c r="L198"/>
      <c r="M198"/>
      <c r="N198"/>
    </row>
    <row r="199" spans="1:14" x14ac:dyDescent="0.15">
      <c r="A199" s="7"/>
      <c r="E199"/>
      <c r="F199"/>
      <c r="G199"/>
      <c r="H199"/>
      <c r="I199"/>
      <c r="J199"/>
      <c r="K199"/>
      <c r="L199"/>
      <c r="M199"/>
      <c r="N199"/>
    </row>
    <row r="200" spans="1:14" x14ac:dyDescent="0.15">
      <c r="A200" s="7"/>
      <c r="E200"/>
      <c r="F200"/>
      <c r="G200"/>
      <c r="H200"/>
      <c r="I200"/>
      <c r="J200"/>
      <c r="K200"/>
      <c r="L200"/>
      <c r="M200"/>
      <c r="N200"/>
    </row>
    <row r="201" spans="1:14" x14ac:dyDescent="0.15">
      <c r="A201" s="7"/>
      <c r="E201"/>
      <c r="F201"/>
      <c r="G201"/>
      <c r="H201"/>
      <c r="I201"/>
      <c r="J201"/>
      <c r="K201"/>
      <c r="L201"/>
      <c r="M201"/>
      <c r="N201"/>
    </row>
    <row r="202" spans="1:14" x14ac:dyDescent="0.15">
      <c r="A202" s="7"/>
      <c r="E202"/>
      <c r="F202"/>
      <c r="G202"/>
      <c r="H202"/>
      <c r="I202"/>
      <c r="J202"/>
      <c r="K202"/>
      <c r="L202"/>
      <c r="M202"/>
      <c r="N202"/>
    </row>
    <row r="203" spans="1:14" x14ac:dyDescent="0.15">
      <c r="A203" s="7"/>
      <c r="E203"/>
      <c r="F203"/>
      <c r="G203"/>
      <c r="H203"/>
      <c r="I203"/>
      <c r="J203"/>
      <c r="K203"/>
      <c r="L203"/>
      <c r="M203"/>
      <c r="N203"/>
    </row>
    <row r="204" spans="1:14" x14ac:dyDescent="0.15">
      <c r="A204" s="7"/>
      <c r="E204"/>
      <c r="F204"/>
      <c r="G204"/>
      <c r="H204"/>
      <c r="I204"/>
      <c r="J204"/>
      <c r="K204"/>
      <c r="L204"/>
      <c r="M204"/>
      <c r="N204"/>
    </row>
    <row r="205" spans="1:14" x14ac:dyDescent="0.15">
      <c r="A205" s="7"/>
      <c r="E205"/>
      <c r="F205"/>
      <c r="G205"/>
      <c r="H205"/>
      <c r="I205"/>
      <c r="J205"/>
      <c r="K205"/>
      <c r="L205"/>
      <c r="M205"/>
      <c r="N205"/>
    </row>
    <row r="206" spans="1:14" x14ac:dyDescent="0.15">
      <c r="A206" s="7"/>
      <c r="E206"/>
      <c r="F206"/>
      <c r="G206"/>
      <c r="H206"/>
      <c r="I206"/>
      <c r="J206"/>
      <c r="K206"/>
      <c r="L206"/>
      <c r="M206"/>
      <c r="N206"/>
    </row>
    <row r="207" spans="1:14" x14ac:dyDescent="0.15">
      <c r="A207" s="7"/>
      <c r="E207"/>
      <c r="F207"/>
      <c r="G207"/>
      <c r="H207"/>
      <c r="I207"/>
      <c r="J207"/>
      <c r="K207"/>
      <c r="L207"/>
      <c r="M207"/>
      <c r="N207"/>
    </row>
    <row r="208" spans="1:14" x14ac:dyDescent="0.15">
      <c r="A208" s="7"/>
      <c r="E208"/>
      <c r="F208"/>
      <c r="G208"/>
      <c r="H208"/>
      <c r="I208"/>
      <c r="J208"/>
      <c r="K208"/>
      <c r="L208"/>
      <c r="M208"/>
      <c r="N208"/>
    </row>
    <row r="209" spans="1:14" x14ac:dyDescent="0.15">
      <c r="A209" s="7"/>
      <c r="E209"/>
      <c r="F209"/>
      <c r="G209"/>
      <c r="H209"/>
      <c r="I209"/>
      <c r="J209"/>
      <c r="K209"/>
      <c r="L209"/>
      <c r="M209"/>
      <c r="N209"/>
    </row>
    <row r="210" spans="1:14" x14ac:dyDescent="0.15">
      <c r="A210" s="7"/>
      <c r="E210"/>
      <c r="F210"/>
      <c r="G210"/>
      <c r="H210"/>
      <c r="I210"/>
      <c r="J210"/>
      <c r="K210"/>
      <c r="L210"/>
      <c r="M210"/>
      <c r="N210"/>
    </row>
    <row r="211" spans="1:14" x14ac:dyDescent="0.15">
      <c r="A211" s="7"/>
      <c r="E211"/>
      <c r="F211"/>
      <c r="G211"/>
      <c r="H211"/>
      <c r="I211"/>
      <c r="J211"/>
      <c r="K211"/>
      <c r="L211"/>
      <c r="M211"/>
      <c r="N211"/>
    </row>
    <row r="212" spans="1:14" x14ac:dyDescent="0.15">
      <c r="A212" s="7"/>
      <c r="E212"/>
      <c r="F212"/>
      <c r="G212"/>
      <c r="H212"/>
      <c r="I212"/>
      <c r="J212"/>
      <c r="K212"/>
      <c r="L212"/>
      <c r="M212"/>
      <c r="N212"/>
    </row>
    <row r="213" spans="1:14" x14ac:dyDescent="0.15">
      <c r="A213" s="7"/>
      <c r="E213"/>
      <c r="F213"/>
      <c r="G213"/>
      <c r="H213"/>
      <c r="I213"/>
      <c r="J213"/>
      <c r="K213"/>
      <c r="L213"/>
      <c r="M213"/>
      <c r="N213"/>
    </row>
    <row r="214" spans="1:14" x14ac:dyDescent="0.15">
      <c r="A214" s="7"/>
      <c r="E214"/>
      <c r="F214"/>
      <c r="G214"/>
      <c r="H214"/>
      <c r="I214"/>
      <c r="J214"/>
      <c r="K214"/>
      <c r="L214"/>
      <c r="M214"/>
      <c r="N214"/>
    </row>
    <row r="215" spans="1:14" x14ac:dyDescent="0.15">
      <c r="A215" s="7"/>
      <c r="E215"/>
      <c r="F215"/>
      <c r="G215"/>
      <c r="H215"/>
      <c r="I215"/>
      <c r="J215"/>
      <c r="K215"/>
      <c r="L215"/>
      <c r="M215"/>
      <c r="N215"/>
    </row>
    <row r="216" spans="1:14" x14ac:dyDescent="0.15">
      <c r="A216" s="7"/>
      <c r="E216"/>
      <c r="F216"/>
      <c r="G216"/>
      <c r="H216"/>
      <c r="I216"/>
      <c r="J216"/>
      <c r="K216"/>
      <c r="L216"/>
      <c r="M216"/>
      <c r="N216"/>
    </row>
    <row r="217" spans="1:14" x14ac:dyDescent="0.15">
      <c r="A217" s="7"/>
      <c r="E217"/>
      <c r="F217"/>
      <c r="G217"/>
      <c r="H217"/>
      <c r="I217"/>
      <c r="J217"/>
      <c r="K217"/>
      <c r="L217"/>
      <c r="M217"/>
      <c r="N217"/>
    </row>
    <row r="218" spans="1:14" x14ac:dyDescent="0.15">
      <c r="A218" s="7"/>
      <c r="E218"/>
      <c r="F218"/>
      <c r="G218"/>
      <c r="H218"/>
      <c r="I218"/>
      <c r="J218"/>
      <c r="K218"/>
      <c r="L218"/>
      <c r="M218"/>
      <c r="N218"/>
    </row>
    <row r="219" spans="1:14" x14ac:dyDescent="0.15">
      <c r="A219" s="7"/>
      <c r="E219"/>
      <c r="F219"/>
      <c r="G219"/>
      <c r="H219"/>
      <c r="I219"/>
      <c r="J219"/>
      <c r="K219"/>
      <c r="L219"/>
      <c r="M219"/>
      <c r="N219"/>
    </row>
    <row r="220" spans="1:14" x14ac:dyDescent="0.15">
      <c r="A220" s="7"/>
      <c r="E220"/>
      <c r="F220"/>
      <c r="G220"/>
      <c r="H220"/>
      <c r="I220"/>
      <c r="J220"/>
      <c r="K220"/>
      <c r="L220"/>
      <c r="M220"/>
      <c r="N220"/>
    </row>
    <row r="221" spans="1:14" x14ac:dyDescent="0.15">
      <c r="A221" s="7"/>
      <c r="E221"/>
      <c r="F221"/>
      <c r="G221"/>
      <c r="H221"/>
      <c r="I221"/>
      <c r="J221"/>
      <c r="K221"/>
      <c r="L221"/>
      <c r="M221"/>
      <c r="N221"/>
    </row>
    <row r="222" spans="1:14" x14ac:dyDescent="0.15">
      <c r="A222" s="7"/>
      <c r="E222"/>
      <c r="F222"/>
      <c r="G222"/>
      <c r="H222"/>
      <c r="I222"/>
      <c r="J222"/>
      <c r="K222"/>
      <c r="L222"/>
      <c r="M222"/>
      <c r="N222"/>
    </row>
    <row r="223" spans="1:14" x14ac:dyDescent="0.15">
      <c r="A223" s="7"/>
      <c r="E223"/>
      <c r="F223"/>
      <c r="G223"/>
      <c r="H223"/>
      <c r="I223"/>
      <c r="J223"/>
      <c r="K223"/>
      <c r="L223"/>
      <c r="M223"/>
      <c r="N223"/>
    </row>
    <row r="224" spans="1:14" x14ac:dyDescent="0.15">
      <c r="A224" s="7"/>
      <c r="E224"/>
      <c r="F224"/>
      <c r="G224"/>
      <c r="H224"/>
      <c r="I224"/>
      <c r="J224"/>
      <c r="K224"/>
      <c r="L224"/>
      <c r="M224"/>
      <c r="N224"/>
    </row>
    <row r="225" spans="1:14" x14ac:dyDescent="0.15">
      <c r="A225" s="7"/>
      <c r="E225"/>
      <c r="F225"/>
      <c r="G225"/>
      <c r="H225"/>
      <c r="I225"/>
      <c r="J225"/>
      <c r="K225"/>
      <c r="L225"/>
      <c r="M225"/>
      <c r="N225"/>
    </row>
    <row r="226" spans="1:14" x14ac:dyDescent="0.15">
      <c r="A226" s="7"/>
      <c r="E226"/>
      <c r="F226"/>
      <c r="G226"/>
      <c r="H226"/>
      <c r="I226"/>
      <c r="J226"/>
      <c r="K226"/>
      <c r="L226"/>
      <c r="M226"/>
      <c r="N226"/>
    </row>
    <row r="227" spans="1:14" x14ac:dyDescent="0.15">
      <c r="A227" s="7"/>
      <c r="E227"/>
      <c r="F227"/>
      <c r="G227"/>
      <c r="H227"/>
      <c r="I227"/>
      <c r="J227"/>
      <c r="K227"/>
      <c r="L227"/>
      <c r="M227"/>
      <c r="N227"/>
    </row>
    <row r="228" spans="1:14" x14ac:dyDescent="0.15">
      <c r="A228" s="7"/>
      <c r="E228"/>
      <c r="F228"/>
      <c r="G228"/>
      <c r="H228"/>
      <c r="I228"/>
      <c r="J228"/>
      <c r="K228"/>
      <c r="L228"/>
      <c r="M228"/>
      <c r="N228"/>
    </row>
    <row r="229" spans="1:14" x14ac:dyDescent="0.15">
      <c r="A229" s="7"/>
      <c r="E229"/>
      <c r="F229"/>
      <c r="G229"/>
      <c r="H229"/>
      <c r="I229"/>
      <c r="J229"/>
      <c r="K229"/>
      <c r="L229"/>
      <c r="M229"/>
      <c r="N229"/>
    </row>
    <row r="230" spans="1:14" x14ac:dyDescent="0.15">
      <c r="A230" s="7"/>
      <c r="E230"/>
      <c r="F230"/>
      <c r="G230"/>
      <c r="H230"/>
      <c r="I230"/>
      <c r="J230"/>
      <c r="K230"/>
      <c r="L230"/>
      <c r="M230"/>
      <c r="N230"/>
    </row>
    <row r="231" spans="1:14" x14ac:dyDescent="0.15">
      <c r="A231" s="7"/>
      <c r="E231"/>
      <c r="F231"/>
      <c r="G231"/>
      <c r="H231"/>
      <c r="I231"/>
      <c r="J231"/>
      <c r="K231"/>
      <c r="L231"/>
      <c r="M231"/>
      <c r="N231"/>
    </row>
    <row r="232" spans="1:14" x14ac:dyDescent="0.15">
      <c r="A232" s="7"/>
      <c r="E232"/>
      <c r="F232"/>
      <c r="G232"/>
      <c r="H232"/>
      <c r="I232"/>
      <c r="J232"/>
      <c r="K232"/>
      <c r="L232"/>
      <c r="M232"/>
      <c r="N232"/>
    </row>
    <row r="233" spans="1:14" x14ac:dyDescent="0.15">
      <c r="A233" s="7"/>
      <c r="E233"/>
      <c r="F233"/>
      <c r="G233"/>
      <c r="H233"/>
      <c r="I233"/>
      <c r="J233"/>
      <c r="K233"/>
      <c r="L233"/>
      <c r="M233"/>
      <c r="N233"/>
    </row>
    <row r="234" spans="1:14" x14ac:dyDescent="0.15">
      <c r="A234" s="7"/>
      <c r="E234"/>
      <c r="F234"/>
      <c r="G234"/>
      <c r="H234"/>
      <c r="I234"/>
      <c r="J234"/>
      <c r="K234"/>
      <c r="L234"/>
      <c r="M234"/>
      <c r="N234"/>
    </row>
    <row r="235" spans="1:14" x14ac:dyDescent="0.15">
      <c r="A235" s="7"/>
      <c r="E235"/>
      <c r="F235"/>
      <c r="G235"/>
      <c r="H235"/>
      <c r="I235"/>
      <c r="J235"/>
      <c r="K235"/>
      <c r="L235"/>
      <c r="M235"/>
      <c r="N235"/>
    </row>
    <row r="236" spans="1:14" x14ac:dyDescent="0.15">
      <c r="A236" s="7"/>
      <c r="E236"/>
      <c r="F236"/>
      <c r="G236"/>
      <c r="H236"/>
      <c r="I236"/>
      <c r="J236"/>
      <c r="K236"/>
      <c r="L236"/>
      <c r="M236"/>
      <c r="N236"/>
    </row>
    <row r="237" spans="1:14" x14ac:dyDescent="0.15">
      <c r="A237" s="7"/>
      <c r="E237"/>
      <c r="F237"/>
      <c r="G237"/>
      <c r="H237"/>
      <c r="I237"/>
      <c r="J237"/>
      <c r="K237"/>
      <c r="L237"/>
      <c r="M237"/>
      <c r="N237"/>
    </row>
    <row r="238" spans="1:14" x14ac:dyDescent="0.15">
      <c r="A238" s="7"/>
      <c r="E238"/>
      <c r="F238"/>
      <c r="G238"/>
      <c r="H238"/>
      <c r="I238"/>
      <c r="J238"/>
      <c r="K238"/>
      <c r="L238"/>
      <c r="M238"/>
      <c r="N238"/>
    </row>
    <row r="239" spans="1:14" x14ac:dyDescent="0.15">
      <c r="A239" s="7"/>
      <c r="E239"/>
      <c r="F239"/>
      <c r="G239"/>
      <c r="H239"/>
      <c r="I239"/>
      <c r="J239"/>
      <c r="K239"/>
      <c r="L239"/>
      <c r="M239"/>
      <c r="N239"/>
    </row>
    <row r="240" spans="1:14" x14ac:dyDescent="0.15">
      <c r="A240" s="7"/>
      <c r="E240"/>
      <c r="F240"/>
      <c r="G240"/>
      <c r="H240"/>
      <c r="I240"/>
      <c r="J240"/>
      <c r="K240"/>
      <c r="L240"/>
      <c r="M240"/>
      <c r="N240"/>
    </row>
    <row r="241" spans="1:14" x14ac:dyDescent="0.15">
      <c r="A241" s="7"/>
      <c r="E241"/>
      <c r="F241"/>
      <c r="G241"/>
      <c r="H241"/>
      <c r="I241"/>
      <c r="J241"/>
      <c r="K241"/>
      <c r="L241"/>
      <c r="M241"/>
      <c r="N241"/>
    </row>
    <row r="242" spans="1:14" x14ac:dyDescent="0.15">
      <c r="A242" s="7"/>
      <c r="E242"/>
      <c r="F242"/>
      <c r="G242"/>
      <c r="H242"/>
      <c r="I242"/>
      <c r="J242"/>
      <c r="K242"/>
      <c r="L242"/>
      <c r="M242"/>
      <c r="N242"/>
    </row>
    <row r="243" spans="1:14" x14ac:dyDescent="0.15">
      <c r="A243" s="7"/>
      <c r="E243"/>
      <c r="F243"/>
      <c r="G243"/>
      <c r="H243"/>
      <c r="I243"/>
      <c r="J243"/>
      <c r="K243"/>
      <c r="L243"/>
      <c r="M243"/>
      <c r="N243"/>
    </row>
    <row r="244" spans="1:14" x14ac:dyDescent="0.15">
      <c r="A244" s="7"/>
      <c r="E244"/>
      <c r="F244"/>
      <c r="G244"/>
      <c r="H244"/>
      <c r="I244"/>
      <c r="J244"/>
      <c r="K244"/>
      <c r="L244"/>
      <c r="M244"/>
      <c r="N244"/>
    </row>
    <row r="245" spans="1:14" x14ac:dyDescent="0.15">
      <c r="A245" s="7"/>
      <c r="E245"/>
      <c r="F245"/>
      <c r="G245"/>
      <c r="H245"/>
      <c r="I245"/>
      <c r="J245"/>
      <c r="K245"/>
      <c r="L245"/>
      <c r="M245"/>
      <c r="N245"/>
    </row>
    <row r="246" spans="1:14" x14ac:dyDescent="0.15">
      <c r="A246" s="7"/>
      <c r="E246"/>
      <c r="F246"/>
      <c r="G246"/>
      <c r="H246"/>
      <c r="I246"/>
      <c r="J246"/>
      <c r="K246"/>
      <c r="L246"/>
      <c r="M246"/>
      <c r="N246"/>
    </row>
    <row r="247" spans="1:14" x14ac:dyDescent="0.15">
      <c r="A247" s="7"/>
      <c r="E247"/>
      <c r="F247"/>
      <c r="G247"/>
      <c r="H247"/>
      <c r="I247"/>
      <c r="J247"/>
      <c r="K247"/>
      <c r="L247"/>
      <c r="M247"/>
      <c r="N247"/>
    </row>
    <row r="248" spans="1:14" x14ac:dyDescent="0.15">
      <c r="A248" s="7"/>
      <c r="E248"/>
      <c r="F248"/>
      <c r="G248"/>
      <c r="H248"/>
      <c r="I248"/>
      <c r="J248"/>
      <c r="K248"/>
      <c r="L248"/>
      <c r="M248"/>
      <c r="N248"/>
    </row>
    <row r="249" spans="1:14" x14ac:dyDescent="0.15">
      <c r="A249" s="7"/>
      <c r="E249"/>
      <c r="F249"/>
      <c r="G249"/>
      <c r="H249"/>
      <c r="I249"/>
      <c r="J249"/>
      <c r="K249"/>
      <c r="L249"/>
      <c r="M249"/>
      <c r="N249"/>
    </row>
    <row r="250" spans="1:14" x14ac:dyDescent="0.15">
      <c r="A250" s="7"/>
      <c r="E250"/>
      <c r="F250"/>
      <c r="G250"/>
      <c r="H250"/>
      <c r="I250"/>
      <c r="J250"/>
      <c r="K250"/>
      <c r="L250"/>
      <c r="M250"/>
      <c r="N250"/>
    </row>
    <row r="251" spans="1:14" x14ac:dyDescent="0.15">
      <c r="A251" s="7"/>
      <c r="E251"/>
      <c r="F251"/>
      <c r="G251"/>
      <c r="H251"/>
      <c r="I251"/>
      <c r="J251"/>
      <c r="K251"/>
      <c r="L251"/>
      <c r="M251"/>
      <c r="N251"/>
    </row>
    <row r="252" spans="1:14" x14ac:dyDescent="0.15">
      <c r="A252" s="7"/>
      <c r="E252"/>
      <c r="F252"/>
      <c r="G252"/>
      <c r="H252"/>
      <c r="I252"/>
      <c r="J252"/>
      <c r="K252"/>
      <c r="L252"/>
      <c r="M252"/>
      <c r="N252"/>
    </row>
    <row r="253" spans="1:14" x14ac:dyDescent="0.15">
      <c r="A253" s="7"/>
      <c r="E253"/>
      <c r="F253"/>
      <c r="G253"/>
      <c r="H253"/>
      <c r="I253"/>
      <c r="J253"/>
      <c r="K253"/>
      <c r="L253"/>
      <c r="M253"/>
      <c r="N253"/>
    </row>
    <row r="254" spans="1:14" x14ac:dyDescent="0.15">
      <c r="A254" s="7"/>
      <c r="E254"/>
      <c r="F254"/>
      <c r="G254"/>
      <c r="H254"/>
      <c r="I254"/>
      <c r="J254"/>
      <c r="K254"/>
      <c r="L254"/>
      <c r="M254"/>
      <c r="N254"/>
    </row>
    <row r="255" spans="1:14" x14ac:dyDescent="0.15">
      <c r="A255" s="7"/>
      <c r="E255"/>
      <c r="F255"/>
      <c r="G255"/>
      <c r="H255"/>
      <c r="I255"/>
      <c r="J255"/>
      <c r="K255"/>
      <c r="L255"/>
      <c r="M255"/>
      <c r="N255"/>
    </row>
    <row r="256" spans="1:14" x14ac:dyDescent="0.15">
      <c r="A256" s="7"/>
      <c r="E256"/>
      <c r="F256"/>
      <c r="G256"/>
      <c r="H256"/>
      <c r="I256"/>
      <c r="J256"/>
      <c r="K256"/>
      <c r="L256"/>
      <c r="M256"/>
      <c r="N256"/>
    </row>
    <row r="257" spans="1:14" x14ac:dyDescent="0.15">
      <c r="A257" s="7"/>
      <c r="E257"/>
      <c r="F257"/>
      <c r="G257"/>
      <c r="H257"/>
      <c r="I257"/>
      <c r="J257"/>
      <c r="K257"/>
      <c r="L257"/>
      <c r="M257"/>
      <c r="N257"/>
    </row>
    <row r="258" spans="1:14" x14ac:dyDescent="0.15">
      <c r="A258" s="7"/>
      <c r="E258"/>
      <c r="F258"/>
      <c r="G258"/>
      <c r="H258"/>
      <c r="I258"/>
      <c r="J258"/>
      <c r="K258"/>
      <c r="L258"/>
      <c r="M258"/>
      <c r="N258"/>
    </row>
    <row r="259" spans="1:14" x14ac:dyDescent="0.15">
      <c r="A259" s="7"/>
      <c r="E259"/>
      <c r="F259"/>
      <c r="G259"/>
      <c r="H259"/>
      <c r="I259"/>
      <c r="J259"/>
      <c r="K259"/>
      <c r="L259"/>
      <c r="M259"/>
      <c r="N259"/>
    </row>
    <row r="260" spans="1:14" x14ac:dyDescent="0.15">
      <c r="A260" s="7"/>
      <c r="E260"/>
      <c r="F260"/>
      <c r="G260"/>
      <c r="H260"/>
      <c r="I260"/>
      <c r="J260"/>
      <c r="K260"/>
      <c r="L260"/>
      <c r="M260"/>
      <c r="N260"/>
    </row>
    <row r="261" spans="1:14" x14ac:dyDescent="0.15">
      <c r="A261" s="7"/>
      <c r="E261"/>
      <c r="F261"/>
      <c r="G261"/>
      <c r="H261"/>
      <c r="I261"/>
      <c r="J261"/>
      <c r="K261"/>
      <c r="L261"/>
      <c r="M261"/>
      <c r="N261"/>
    </row>
    <row r="262" spans="1:14" x14ac:dyDescent="0.15">
      <c r="A262" s="7"/>
      <c r="E262"/>
      <c r="F262"/>
      <c r="G262"/>
      <c r="H262"/>
      <c r="I262"/>
      <c r="J262"/>
      <c r="K262"/>
      <c r="L262"/>
      <c r="M262"/>
      <c r="N262"/>
    </row>
    <row r="263" spans="1:14" x14ac:dyDescent="0.15">
      <c r="A263" s="7"/>
      <c r="E263"/>
      <c r="F263"/>
      <c r="G263"/>
      <c r="H263"/>
      <c r="I263"/>
      <c r="J263"/>
      <c r="K263"/>
      <c r="L263"/>
      <c r="M263"/>
      <c r="N263"/>
    </row>
    <row r="264" spans="1:14" x14ac:dyDescent="0.15">
      <c r="A264" s="7"/>
      <c r="E264"/>
      <c r="F264"/>
      <c r="G264"/>
      <c r="H264"/>
      <c r="I264"/>
      <c r="J264"/>
      <c r="K264"/>
      <c r="L264"/>
      <c r="M264"/>
      <c r="N264"/>
    </row>
    <row r="265" spans="1:14" x14ac:dyDescent="0.15">
      <c r="A265" s="7"/>
      <c r="E265"/>
      <c r="F265"/>
      <c r="G265"/>
      <c r="H265"/>
      <c r="I265"/>
      <c r="J265"/>
      <c r="K265"/>
      <c r="L265"/>
      <c r="M265"/>
      <c r="N265"/>
    </row>
    <row r="266" spans="1:14" x14ac:dyDescent="0.15">
      <c r="A266" s="7"/>
      <c r="E266"/>
      <c r="F266"/>
      <c r="G266"/>
      <c r="H266"/>
      <c r="I266"/>
      <c r="J266"/>
      <c r="K266"/>
      <c r="L266"/>
      <c r="M266"/>
      <c r="N266"/>
    </row>
    <row r="267" spans="1:14" x14ac:dyDescent="0.15">
      <c r="A267" s="7"/>
      <c r="E267"/>
      <c r="F267"/>
      <c r="G267"/>
      <c r="H267"/>
      <c r="I267"/>
      <c r="J267"/>
      <c r="K267"/>
      <c r="L267"/>
      <c r="M267"/>
      <c r="N267"/>
    </row>
    <row r="268" spans="1:14" x14ac:dyDescent="0.15">
      <c r="A268" s="7"/>
      <c r="E268"/>
      <c r="F268"/>
      <c r="G268"/>
      <c r="H268"/>
      <c r="I268"/>
      <c r="J268"/>
      <c r="K268"/>
      <c r="L268"/>
      <c r="M268"/>
      <c r="N268"/>
    </row>
    <row r="269" spans="1:14" x14ac:dyDescent="0.15">
      <c r="A269" s="7"/>
      <c r="E269"/>
      <c r="F269"/>
      <c r="G269"/>
      <c r="H269"/>
      <c r="I269"/>
      <c r="J269"/>
      <c r="K269"/>
      <c r="L269"/>
      <c r="M269"/>
      <c r="N269"/>
    </row>
    <row r="270" spans="1:14" x14ac:dyDescent="0.15">
      <c r="A270" s="7"/>
      <c r="E270"/>
      <c r="F270"/>
      <c r="G270"/>
      <c r="H270"/>
      <c r="I270"/>
      <c r="J270"/>
      <c r="K270"/>
      <c r="L270"/>
      <c r="M270"/>
      <c r="N270"/>
    </row>
    <row r="271" spans="1:14" x14ac:dyDescent="0.15">
      <c r="A271" s="7"/>
      <c r="E271"/>
      <c r="F271"/>
      <c r="G271"/>
      <c r="H271"/>
      <c r="I271"/>
      <c r="J271"/>
      <c r="K271"/>
      <c r="L271"/>
      <c r="M271"/>
      <c r="N271"/>
    </row>
    <row r="272" spans="1:14" x14ac:dyDescent="0.15">
      <c r="A272" s="7"/>
      <c r="E272"/>
      <c r="F272"/>
      <c r="G272"/>
      <c r="H272"/>
      <c r="I272"/>
      <c r="J272"/>
      <c r="K272"/>
      <c r="L272"/>
      <c r="M272"/>
      <c r="N272"/>
    </row>
    <row r="273" spans="1:14" x14ac:dyDescent="0.15">
      <c r="A273" s="7"/>
      <c r="E273"/>
      <c r="F273"/>
      <c r="G273"/>
      <c r="H273"/>
      <c r="I273"/>
      <c r="J273"/>
      <c r="K273"/>
      <c r="L273"/>
      <c r="M273"/>
      <c r="N273"/>
    </row>
    <row r="274" spans="1:14" x14ac:dyDescent="0.15">
      <c r="A274" s="7"/>
      <c r="E274"/>
      <c r="F274"/>
      <c r="G274"/>
      <c r="H274"/>
      <c r="I274"/>
      <c r="J274"/>
      <c r="K274"/>
      <c r="L274"/>
      <c r="M274"/>
      <c r="N274"/>
    </row>
    <row r="275" spans="1:14" x14ac:dyDescent="0.15">
      <c r="A275" s="7"/>
      <c r="E275"/>
      <c r="F275"/>
      <c r="G275"/>
      <c r="H275"/>
      <c r="I275"/>
      <c r="J275"/>
      <c r="K275"/>
      <c r="L275"/>
      <c r="M275"/>
      <c r="N275"/>
    </row>
    <row r="276" spans="1:14" x14ac:dyDescent="0.15">
      <c r="A276" s="7"/>
      <c r="E276"/>
      <c r="F276"/>
      <c r="G276"/>
      <c r="H276"/>
      <c r="I276"/>
      <c r="J276"/>
      <c r="K276"/>
      <c r="L276"/>
      <c r="M276"/>
      <c r="N276"/>
    </row>
    <row r="277" spans="1:14" x14ac:dyDescent="0.15">
      <c r="A277" s="7"/>
      <c r="E277"/>
      <c r="F277"/>
      <c r="G277"/>
      <c r="H277"/>
      <c r="I277"/>
      <c r="J277"/>
      <c r="K277"/>
      <c r="L277"/>
      <c r="M277"/>
      <c r="N277"/>
    </row>
    <row r="278" spans="1:14" x14ac:dyDescent="0.15">
      <c r="A278" s="7"/>
      <c r="E278"/>
      <c r="F278"/>
      <c r="G278"/>
      <c r="H278"/>
      <c r="I278"/>
      <c r="J278"/>
      <c r="K278"/>
      <c r="L278"/>
      <c r="M278"/>
      <c r="N278"/>
    </row>
    <row r="279" spans="1:14" x14ac:dyDescent="0.15">
      <c r="A279" s="7"/>
      <c r="E279"/>
      <c r="F279"/>
      <c r="G279"/>
      <c r="H279"/>
      <c r="I279"/>
      <c r="J279"/>
      <c r="K279"/>
      <c r="L279"/>
      <c r="M279"/>
      <c r="N279"/>
    </row>
    <row r="280" spans="1:14" x14ac:dyDescent="0.15">
      <c r="A280" s="7"/>
      <c r="E280"/>
      <c r="F280"/>
      <c r="G280"/>
      <c r="H280"/>
      <c r="I280"/>
      <c r="J280"/>
      <c r="K280"/>
      <c r="L280"/>
      <c r="M280"/>
      <c r="N280"/>
    </row>
    <row r="281" spans="1:14" x14ac:dyDescent="0.15">
      <c r="A281" s="7"/>
      <c r="E281"/>
      <c r="F281"/>
      <c r="G281"/>
      <c r="H281"/>
      <c r="I281"/>
      <c r="J281"/>
      <c r="K281"/>
      <c r="L281"/>
      <c r="M281"/>
      <c r="N281"/>
    </row>
    <row r="282" spans="1:14" x14ac:dyDescent="0.15">
      <c r="A282" s="7"/>
      <c r="E282"/>
      <c r="F282"/>
      <c r="G282"/>
      <c r="H282"/>
      <c r="I282"/>
      <c r="J282"/>
      <c r="K282"/>
      <c r="L282"/>
      <c r="M282"/>
      <c r="N282"/>
    </row>
    <row r="283" spans="1:14" x14ac:dyDescent="0.15">
      <c r="A283" s="7"/>
      <c r="E283"/>
      <c r="F283"/>
      <c r="G283"/>
      <c r="H283"/>
      <c r="I283"/>
      <c r="J283"/>
      <c r="K283"/>
      <c r="L283"/>
      <c r="M283"/>
      <c r="N283"/>
    </row>
    <row r="284" spans="1:14" x14ac:dyDescent="0.15">
      <c r="A284" s="7"/>
      <c r="E284"/>
      <c r="F284"/>
      <c r="G284"/>
      <c r="H284"/>
      <c r="I284"/>
      <c r="J284"/>
      <c r="K284"/>
      <c r="L284"/>
      <c r="M284"/>
      <c r="N284"/>
    </row>
    <row r="285" spans="1:14" x14ac:dyDescent="0.15">
      <c r="A285" s="7"/>
      <c r="E285"/>
      <c r="F285"/>
      <c r="G285"/>
      <c r="H285"/>
      <c r="I285"/>
      <c r="J285"/>
      <c r="K285"/>
      <c r="L285"/>
      <c r="M285"/>
      <c r="N285"/>
    </row>
    <row r="286" spans="1:14" x14ac:dyDescent="0.15">
      <c r="A286" s="7"/>
      <c r="E286"/>
      <c r="F286"/>
      <c r="G286"/>
      <c r="H286"/>
      <c r="I286"/>
      <c r="J286"/>
      <c r="K286"/>
      <c r="L286"/>
      <c r="M286"/>
      <c r="N286"/>
    </row>
    <row r="287" spans="1:14" x14ac:dyDescent="0.15">
      <c r="A287" s="7"/>
      <c r="E287"/>
      <c r="F287"/>
      <c r="G287"/>
      <c r="H287"/>
      <c r="I287"/>
      <c r="J287"/>
      <c r="K287"/>
      <c r="L287"/>
      <c r="M287"/>
      <c r="N287"/>
    </row>
    <row r="288" spans="1:14" x14ac:dyDescent="0.15">
      <c r="A288" s="7"/>
      <c r="E288"/>
      <c r="F288"/>
      <c r="G288"/>
      <c r="H288"/>
      <c r="I288"/>
      <c r="J288"/>
      <c r="K288"/>
      <c r="L288"/>
      <c r="M288"/>
      <c r="N288"/>
    </row>
    <row r="289" spans="1:14" x14ac:dyDescent="0.15">
      <c r="A289" s="7"/>
      <c r="E289"/>
      <c r="F289"/>
      <c r="G289"/>
      <c r="H289"/>
      <c r="I289"/>
      <c r="J289"/>
      <c r="K289"/>
      <c r="L289"/>
      <c r="M289"/>
      <c r="N289"/>
    </row>
    <row r="290" spans="1:14" x14ac:dyDescent="0.15">
      <c r="A290" s="7"/>
      <c r="E290"/>
      <c r="F290"/>
      <c r="G290"/>
      <c r="H290"/>
      <c r="I290"/>
      <c r="J290"/>
      <c r="K290"/>
      <c r="L290"/>
      <c r="M290"/>
      <c r="N290"/>
    </row>
    <row r="291" spans="1:14" x14ac:dyDescent="0.15">
      <c r="A291" s="7"/>
      <c r="E291"/>
      <c r="F291"/>
      <c r="G291"/>
      <c r="H291"/>
      <c r="I291"/>
      <c r="J291"/>
      <c r="K291"/>
      <c r="L291"/>
      <c r="M291"/>
      <c r="N291"/>
    </row>
    <row r="292" spans="1:14" x14ac:dyDescent="0.15">
      <c r="A292" s="7"/>
      <c r="E292"/>
      <c r="F292"/>
      <c r="G292"/>
      <c r="H292"/>
      <c r="I292"/>
      <c r="J292"/>
      <c r="K292"/>
      <c r="L292"/>
      <c r="M292"/>
      <c r="N292"/>
    </row>
    <row r="293" spans="1:14" x14ac:dyDescent="0.15">
      <c r="A293" s="7"/>
      <c r="E293"/>
      <c r="F293"/>
      <c r="G293"/>
      <c r="H293"/>
      <c r="I293"/>
      <c r="J293"/>
      <c r="K293"/>
      <c r="L293"/>
      <c r="M293"/>
      <c r="N293"/>
    </row>
    <row r="294" spans="1:14" x14ac:dyDescent="0.15">
      <c r="A294" s="7"/>
      <c r="E294"/>
      <c r="F294"/>
      <c r="G294"/>
      <c r="H294"/>
      <c r="I294"/>
      <c r="J294"/>
      <c r="K294"/>
      <c r="L294"/>
      <c r="M294"/>
      <c r="N294"/>
    </row>
    <row r="295" spans="1:14" x14ac:dyDescent="0.15">
      <c r="A295" s="7"/>
      <c r="E295"/>
      <c r="F295"/>
      <c r="G295"/>
      <c r="H295"/>
      <c r="I295"/>
      <c r="J295"/>
      <c r="K295"/>
      <c r="L295"/>
      <c r="M295"/>
      <c r="N295"/>
    </row>
    <row r="296" spans="1:14" x14ac:dyDescent="0.15">
      <c r="A296" s="7"/>
      <c r="E296"/>
      <c r="F296"/>
      <c r="G296"/>
      <c r="H296"/>
      <c r="I296"/>
      <c r="J296"/>
      <c r="K296"/>
      <c r="L296"/>
      <c r="M296"/>
      <c r="N296"/>
    </row>
    <row r="297" spans="1:14" x14ac:dyDescent="0.15">
      <c r="A297" s="7"/>
      <c r="E297"/>
      <c r="F297"/>
      <c r="G297"/>
      <c r="H297"/>
      <c r="I297"/>
      <c r="J297"/>
      <c r="K297"/>
      <c r="L297"/>
      <c r="M297"/>
      <c r="N297"/>
    </row>
    <row r="298" spans="1:14" x14ac:dyDescent="0.15">
      <c r="A298" s="7"/>
      <c r="E298"/>
      <c r="F298"/>
      <c r="G298"/>
      <c r="H298"/>
      <c r="I298"/>
      <c r="J298"/>
      <c r="K298"/>
      <c r="L298"/>
      <c r="M298"/>
      <c r="N298"/>
    </row>
    <row r="299" spans="1:14" x14ac:dyDescent="0.15">
      <c r="A299" s="7"/>
    </row>
    <row r="300" spans="1:14" x14ac:dyDescent="0.15">
      <c r="A300" s="7"/>
    </row>
    <row r="301" spans="1:14" x14ac:dyDescent="0.15">
      <c r="A301" s="7"/>
    </row>
    <row r="302" spans="1:14" x14ac:dyDescent="0.15">
      <c r="A302" s="7"/>
    </row>
    <row r="303" spans="1:14" x14ac:dyDescent="0.15">
      <c r="A303" s="7"/>
    </row>
    <row r="304" spans="1:14" x14ac:dyDescent="0.15">
      <c r="A304" s="7"/>
    </row>
    <row r="305" spans="1:1" x14ac:dyDescent="0.15">
      <c r="A305" s="7"/>
    </row>
    <row r="306" spans="1:1" x14ac:dyDescent="0.15">
      <c r="A306" s="7"/>
    </row>
  </sheetData>
  <mergeCells count="548">
    <mergeCell ref="A1:G1"/>
    <mergeCell ref="A2:A4"/>
    <mergeCell ref="B2:B4"/>
    <mergeCell ref="C2:C4"/>
    <mergeCell ref="D2:E3"/>
    <mergeCell ref="F2:F4"/>
    <mergeCell ref="G2:G4"/>
    <mergeCell ref="H2:M2"/>
    <mergeCell ref="N2:N4"/>
    <mergeCell ref="H3:M3"/>
    <mergeCell ref="A5:A6"/>
    <mergeCell ref="B5:B6"/>
    <mergeCell ref="C5:C6"/>
    <mergeCell ref="D5:D6"/>
    <mergeCell ref="E5:E6"/>
    <mergeCell ref="F5:F6"/>
    <mergeCell ref="G5:G6"/>
    <mergeCell ref="N5:N6"/>
    <mergeCell ref="A7:A8"/>
    <mergeCell ref="B7:B8"/>
    <mergeCell ref="C7:C8"/>
    <mergeCell ref="D7:D8"/>
    <mergeCell ref="E7:E8"/>
    <mergeCell ref="F7:F8"/>
    <mergeCell ref="G7:G8"/>
    <mergeCell ref="N7:N8"/>
    <mergeCell ref="G9:G10"/>
    <mergeCell ref="N9:N10"/>
    <mergeCell ref="A11:A12"/>
    <mergeCell ref="B11:B12"/>
    <mergeCell ref="C11:C12"/>
    <mergeCell ref="D11:D12"/>
    <mergeCell ref="E11:E12"/>
    <mergeCell ref="F11:F12"/>
    <mergeCell ref="G11:G12"/>
    <mergeCell ref="N11:N12"/>
    <mergeCell ref="A9:A10"/>
    <mergeCell ref="B9:B10"/>
    <mergeCell ref="C9:C10"/>
    <mergeCell ref="D9:D10"/>
    <mergeCell ref="E9:E10"/>
    <mergeCell ref="F9:F10"/>
    <mergeCell ref="G13:G14"/>
    <mergeCell ref="N13:N14"/>
    <mergeCell ref="A15:A16"/>
    <mergeCell ref="B15:B16"/>
    <mergeCell ref="C15:C16"/>
    <mergeCell ref="D15:D16"/>
    <mergeCell ref="E15:E16"/>
    <mergeCell ref="F15:F16"/>
    <mergeCell ref="G15:G16"/>
    <mergeCell ref="N15:N16"/>
    <mergeCell ref="A13:A14"/>
    <mergeCell ref="B13:B14"/>
    <mergeCell ref="C13:C14"/>
    <mergeCell ref="D13:D14"/>
    <mergeCell ref="E13:E14"/>
    <mergeCell ref="F13:F14"/>
    <mergeCell ref="N17:N18"/>
    <mergeCell ref="A19:B21"/>
    <mergeCell ref="C19:C21"/>
    <mergeCell ref="D19:D21"/>
    <mergeCell ref="E19:E21"/>
    <mergeCell ref="F19:F21"/>
    <mergeCell ref="B17:B18"/>
    <mergeCell ref="A17:A18"/>
    <mergeCell ref="C17:C18"/>
    <mergeCell ref="D17:D18"/>
    <mergeCell ref="E17:E18"/>
    <mergeCell ref="F17:F18"/>
    <mergeCell ref="G17:G18"/>
    <mergeCell ref="G22:G23"/>
    <mergeCell ref="N22:N23"/>
    <mergeCell ref="A24:A25"/>
    <mergeCell ref="B24:B25"/>
    <mergeCell ref="C24:C25"/>
    <mergeCell ref="D24:D25"/>
    <mergeCell ref="E24:E25"/>
    <mergeCell ref="F24:F25"/>
    <mergeCell ref="G24:G25"/>
    <mergeCell ref="N24:N25"/>
    <mergeCell ref="A22:A23"/>
    <mergeCell ref="B22:B23"/>
    <mergeCell ref="C22:C23"/>
    <mergeCell ref="D22:D23"/>
    <mergeCell ref="E22:E23"/>
    <mergeCell ref="F22:F23"/>
    <mergeCell ref="G26:G27"/>
    <mergeCell ref="N26:N27"/>
    <mergeCell ref="A28:A29"/>
    <mergeCell ref="B28:B29"/>
    <mergeCell ref="C28:C29"/>
    <mergeCell ref="D28:D29"/>
    <mergeCell ref="E28:E29"/>
    <mergeCell ref="F28:F29"/>
    <mergeCell ref="G28:G29"/>
    <mergeCell ref="N28:N29"/>
    <mergeCell ref="A26:A27"/>
    <mergeCell ref="B26:B27"/>
    <mergeCell ref="C26:C27"/>
    <mergeCell ref="D26:D27"/>
    <mergeCell ref="E26:E27"/>
    <mergeCell ref="F26:F27"/>
    <mergeCell ref="G30:G31"/>
    <mergeCell ref="N30:N31"/>
    <mergeCell ref="A32:A33"/>
    <mergeCell ref="B32:B33"/>
    <mergeCell ref="C32:C33"/>
    <mergeCell ref="D32:D33"/>
    <mergeCell ref="E32:E33"/>
    <mergeCell ref="F32:F33"/>
    <mergeCell ref="G32:G33"/>
    <mergeCell ref="N32:N33"/>
    <mergeCell ref="A30:A31"/>
    <mergeCell ref="B30:B31"/>
    <mergeCell ref="C30:C31"/>
    <mergeCell ref="D30:D31"/>
    <mergeCell ref="E30:E31"/>
    <mergeCell ref="F30:F31"/>
    <mergeCell ref="N34:N35"/>
    <mergeCell ref="A36:B38"/>
    <mergeCell ref="C36:C38"/>
    <mergeCell ref="D36:D38"/>
    <mergeCell ref="E36:E38"/>
    <mergeCell ref="F36:F38"/>
    <mergeCell ref="B34:B35"/>
    <mergeCell ref="A34:A35"/>
    <mergeCell ref="C34:C35"/>
    <mergeCell ref="D34:D35"/>
    <mergeCell ref="E34:E35"/>
    <mergeCell ref="F34:F35"/>
    <mergeCell ref="G34:G35"/>
    <mergeCell ref="G39:G40"/>
    <mergeCell ref="N39:N40"/>
    <mergeCell ref="A41:A42"/>
    <mergeCell ref="B41:B42"/>
    <mergeCell ref="C41:C42"/>
    <mergeCell ref="D41:D42"/>
    <mergeCell ref="E41:E42"/>
    <mergeCell ref="F41:F42"/>
    <mergeCell ref="G41:G42"/>
    <mergeCell ref="N41:N42"/>
    <mergeCell ref="A39:A40"/>
    <mergeCell ref="B39:B40"/>
    <mergeCell ref="C39:C40"/>
    <mergeCell ref="D39:D40"/>
    <mergeCell ref="E39:E40"/>
    <mergeCell ref="F39:F40"/>
    <mergeCell ref="G43:G44"/>
    <mergeCell ref="N43:N44"/>
    <mergeCell ref="A45:A46"/>
    <mergeCell ref="B45:B46"/>
    <mergeCell ref="C45:C46"/>
    <mergeCell ref="D45:D46"/>
    <mergeCell ref="E45:E46"/>
    <mergeCell ref="F45:F46"/>
    <mergeCell ref="G45:G46"/>
    <mergeCell ref="N45:N46"/>
    <mergeCell ref="A43:A44"/>
    <mergeCell ref="B43:B44"/>
    <mergeCell ref="C43:C44"/>
    <mergeCell ref="D43:D44"/>
    <mergeCell ref="E43:E44"/>
    <mergeCell ref="F43:F44"/>
    <mergeCell ref="G47:G48"/>
    <mergeCell ref="N47:N48"/>
    <mergeCell ref="A49:A50"/>
    <mergeCell ref="B49:B50"/>
    <mergeCell ref="C49:C50"/>
    <mergeCell ref="D49:D50"/>
    <mergeCell ref="E49:E50"/>
    <mergeCell ref="F49:F50"/>
    <mergeCell ref="G49:G50"/>
    <mergeCell ref="N49:N50"/>
    <mergeCell ref="A47:A48"/>
    <mergeCell ref="B47:B48"/>
    <mergeCell ref="C47:C48"/>
    <mergeCell ref="D47:D48"/>
    <mergeCell ref="E47:E48"/>
    <mergeCell ref="F47:F48"/>
    <mergeCell ref="N51:N52"/>
    <mergeCell ref="A53:B55"/>
    <mergeCell ref="C53:C55"/>
    <mergeCell ref="D53:D55"/>
    <mergeCell ref="E53:E55"/>
    <mergeCell ref="F53:F55"/>
    <mergeCell ref="B51:B52"/>
    <mergeCell ref="A51:A52"/>
    <mergeCell ref="C51:C52"/>
    <mergeCell ref="D51:D52"/>
    <mergeCell ref="E51:E52"/>
    <mergeCell ref="F51:F52"/>
    <mergeCell ref="G51:G52"/>
    <mergeCell ref="G56:G57"/>
    <mergeCell ref="N56:N57"/>
    <mergeCell ref="A58:A59"/>
    <mergeCell ref="B58:B59"/>
    <mergeCell ref="C58:C59"/>
    <mergeCell ref="D58:D59"/>
    <mergeCell ref="E58:E59"/>
    <mergeCell ref="F58:F59"/>
    <mergeCell ref="G58:G59"/>
    <mergeCell ref="N58:N59"/>
    <mergeCell ref="A56:A57"/>
    <mergeCell ref="B56:B57"/>
    <mergeCell ref="C56:C57"/>
    <mergeCell ref="D56:D57"/>
    <mergeCell ref="E56:E57"/>
    <mergeCell ref="F56:F57"/>
    <mergeCell ref="G60:G61"/>
    <mergeCell ref="N60:N61"/>
    <mergeCell ref="A62:A63"/>
    <mergeCell ref="B62:B63"/>
    <mergeCell ref="C62:C63"/>
    <mergeCell ref="D62:D63"/>
    <mergeCell ref="E62:E63"/>
    <mergeCell ref="F62:F63"/>
    <mergeCell ref="G62:G63"/>
    <mergeCell ref="N62:N63"/>
    <mergeCell ref="A60:A61"/>
    <mergeCell ref="B60:B61"/>
    <mergeCell ref="C60:C61"/>
    <mergeCell ref="D60:D61"/>
    <mergeCell ref="E60:E61"/>
    <mergeCell ref="F60:F61"/>
    <mergeCell ref="G64:G65"/>
    <mergeCell ref="N64:N65"/>
    <mergeCell ref="A66:A67"/>
    <mergeCell ref="B66:B67"/>
    <mergeCell ref="C66:C67"/>
    <mergeCell ref="D66:D67"/>
    <mergeCell ref="E66:E67"/>
    <mergeCell ref="F66:F67"/>
    <mergeCell ref="G66:G67"/>
    <mergeCell ref="N66:N67"/>
    <mergeCell ref="A64:A65"/>
    <mergeCell ref="B64:B65"/>
    <mergeCell ref="C64:C65"/>
    <mergeCell ref="D64:D65"/>
    <mergeCell ref="E64:E65"/>
    <mergeCell ref="F64:F65"/>
    <mergeCell ref="N68:N69"/>
    <mergeCell ref="A70:B72"/>
    <mergeCell ref="C70:C72"/>
    <mergeCell ref="D70:D72"/>
    <mergeCell ref="E70:E72"/>
    <mergeCell ref="F70:F72"/>
    <mergeCell ref="A68:A69"/>
    <mergeCell ref="C68:C69"/>
    <mergeCell ref="D68:D69"/>
    <mergeCell ref="E68:E69"/>
    <mergeCell ref="F68:F69"/>
    <mergeCell ref="G68:G69"/>
    <mergeCell ref="N73:N74"/>
    <mergeCell ref="A75:A76"/>
    <mergeCell ref="B75:B76"/>
    <mergeCell ref="C75:C76"/>
    <mergeCell ref="D75:D76"/>
    <mergeCell ref="E75:E76"/>
    <mergeCell ref="F75:F76"/>
    <mergeCell ref="G75:G76"/>
    <mergeCell ref="N75:N76"/>
    <mergeCell ref="A73:A74"/>
    <mergeCell ref="B73:B74"/>
    <mergeCell ref="C73:C74"/>
    <mergeCell ref="D73:D74"/>
    <mergeCell ref="E73:E74"/>
    <mergeCell ref="F73:F74"/>
    <mergeCell ref="N77:N78"/>
    <mergeCell ref="A79:A80"/>
    <mergeCell ref="B79:B80"/>
    <mergeCell ref="C79:C80"/>
    <mergeCell ref="D79:D80"/>
    <mergeCell ref="E79:E80"/>
    <mergeCell ref="F79:F80"/>
    <mergeCell ref="G79:G80"/>
    <mergeCell ref="N79:N80"/>
    <mergeCell ref="A77:A78"/>
    <mergeCell ref="B77:B78"/>
    <mergeCell ref="C77:C78"/>
    <mergeCell ref="D77:D78"/>
    <mergeCell ref="E77:E78"/>
    <mergeCell ref="F77:F78"/>
    <mergeCell ref="N81:N82"/>
    <mergeCell ref="A83:A84"/>
    <mergeCell ref="B83:B84"/>
    <mergeCell ref="C83:C84"/>
    <mergeCell ref="D83:D84"/>
    <mergeCell ref="E83:E84"/>
    <mergeCell ref="F83:F84"/>
    <mergeCell ref="G83:G84"/>
    <mergeCell ref="N83:N84"/>
    <mergeCell ref="A81:A82"/>
    <mergeCell ref="B81:B82"/>
    <mergeCell ref="C81:C82"/>
    <mergeCell ref="D81:D82"/>
    <mergeCell ref="E81:E82"/>
    <mergeCell ref="F81:F82"/>
    <mergeCell ref="N85:N86"/>
    <mergeCell ref="A87:B89"/>
    <mergeCell ref="C87:C89"/>
    <mergeCell ref="D87:D89"/>
    <mergeCell ref="E87:E89"/>
    <mergeCell ref="F87:F89"/>
    <mergeCell ref="A85:A86"/>
    <mergeCell ref="C85:C86"/>
    <mergeCell ref="D85:D86"/>
    <mergeCell ref="E85:E86"/>
    <mergeCell ref="F85:F86"/>
    <mergeCell ref="G85:G86"/>
    <mergeCell ref="F97:G97"/>
    <mergeCell ref="F98:G98"/>
    <mergeCell ref="F99:G99"/>
    <mergeCell ref="F100:G100"/>
    <mergeCell ref="B85:B86"/>
    <mergeCell ref="B68:B69"/>
    <mergeCell ref="B93:E93"/>
    <mergeCell ref="F93:G93"/>
    <mergeCell ref="B94:E94"/>
    <mergeCell ref="F94:G94"/>
    <mergeCell ref="B95:E95"/>
    <mergeCell ref="F95:G95"/>
    <mergeCell ref="A90:E90"/>
    <mergeCell ref="F90:G90"/>
    <mergeCell ref="B91:E91"/>
    <mergeCell ref="F91:G91"/>
    <mergeCell ref="B92:E92"/>
    <mergeCell ref="F92:G92"/>
    <mergeCell ref="G81:G82"/>
    <mergeCell ref="G77:G78"/>
    <mergeCell ref="G73:G74"/>
    <mergeCell ref="O5:O6"/>
    <mergeCell ref="P5:P6"/>
    <mergeCell ref="Q5:Q6"/>
    <mergeCell ref="R5:R6"/>
    <mergeCell ref="S5:S6"/>
    <mergeCell ref="T5:T6"/>
    <mergeCell ref="O2:T2"/>
    <mergeCell ref="O3:O4"/>
    <mergeCell ref="P3:P4"/>
    <mergeCell ref="Q3:Q4"/>
    <mergeCell ref="R3:R4"/>
    <mergeCell ref="S3:S4"/>
    <mergeCell ref="T3:T4"/>
    <mergeCell ref="O9:O10"/>
    <mergeCell ref="P9:P10"/>
    <mergeCell ref="Q9:Q10"/>
    <mergeCell ref="R9:R10"/>
    <mergeCell ref="S9:S10"/>
    <mergeCell ref="T9:T10"/>
    <mergeCell ref="O7:O8"/>
    <mergeCell ref="P7:P8"/>
    <mergeCell ref="Q7:Q8"/>
    <mergeCell ref="R7:R8"/>
    <mergeCell ref="S7:S8"/>
    <mergeCell ref="T7:T8"/>
    <mergeCell ref="O13:O14"/>
    <mergeCell ref="P13:P14"/>
    <mergeCell ref="Q13:Q14"/>
    <mergeCell ref="R13:R14"/>
    <mergeCell ref="S13:S14"/>
    <mergeCell ref="T13:T14"/>
    <mergeCell ref="O11:O12"/>
    <mergeCell ref="P11:P12"/>
    <mergeCell ref="Q11:Q12"/>
    <mergeCell ref="R11:R12"/>
    <mergeCell ref="S11:S12"/>
    <mergeCell ref="T11:T12"/>
    <mergeCell ref="O17:O18"/>
    <mergeCell ref="P17:P18"/>
    <mergeCell ref="Q17:Q18"/>
    <mergeCell ref="R17:R18"/>
    <mergeCell ref="S17:S18"/>
    <mergeCell ref="T17:T18"/>
    <mergeCell ref="O15:O16"/>
    <mergeCell ref="P15:P16"/>
    <mergeCell ref="Q15:Q16"/>
    <mergeCell ref="R15:R16"/>
    <mergeCell ref="S15:S16"/>
    <mergeCell ref="T15:T16"/>
    <mergeCell ref="O24:O25"/>
    <mergeCell ref="P24:P25"/>
    <mergeCell ref="Q24:Q25"/>
    <mergeCell ref="R24:R25"/>
    <mergeCell ref="S24:S25"/>
    <mergeCell ref="T24:T25"/>
    <mergeCell ref="O22:O23"/>
    <mergeCell ref="P22:P23"/>
    <mergeCell ref="Q22:Q23"/>
    <mergeCell ref="R22:R23"/>
    <mergeCell ref="S22:S23"/>
    <mergeCell ref="T22:T23"/>
    <mergeCell ref="O28:O29"/>
    <mergeCell ref="P28:P29"/>
    <mergeCell ref="Q28:Q29"/>
    <mergeCell ref="R28:R29"/>
    <mergeCell ref="S28:S29"/>
    <mergeCell ref="T28:T29"/>
    <mergeCell ref="O26:O27"/>
    <mergeCell ref="P26:P27"/>
    <mergeCell ref="Q26:Q27"/>
    <mergeCell ref="R26:R27"/>
    <mergeCell ref="S26:S27"/>
    <mergeCell ref="T26:T27"/>
    <mergeCell ref="O32:O33"/>
    <mergeCell ref="P32:P33"/>
    <mergeCell ref="Q32:Q33"/>
    <mergeCell ref="R32:R33"/>
    <mergeCell ref="S32:S33"/>
    <mergeCell ref="T32:T33"/>
    <mergeCell ref="O30:O31"/>
    <mergeCell ref="P30:P31"/>
    <mergeCell ref="Q30:Q31"/>
    <mergeCell ref="R30:R31"/>
    <mergeCell ref="S30:S31"/>
    <mergeCell ref="T30:T31"/>
    <mergeCell ref="O39:O40"/>
    <mergeCell ref="P39:P40"/>
    <mergeCell ref="Q39:Q40"/>
    <mergeCell ref="R39:R40"/>
    <mergeCell ref="S39:S40"/>
    <mergeCell ref="T39:T40"/>
    <mergeCell ref="O34:O35"/>
    <mergeCell ref="P34:P35"/>
    <mergeCell ref="Q34:Q35"/>
    <mergeCell ref="R34:R35"/>
    <mergeCell ref="S34:S35"/>
    <mergeCell ref="T34:T35"/>
    <mergeCell ref="O43:O44"/>
    <mergeCell ref="P43:P44"/>
    <mergeCell ref="Q43:Q44"/>
    <mergeCell ref="R43:R44"/>
    <mergeCell ref="S43:S44"/>
    <mergeCell ref="T43:T44"/>
    <mergeCell ref="O41:O42"/>
    <mergeCell ref="P41:P42"/>
    <mergeCell ref="Q41:Q42"/>
    <mergeCell ref="R41:R42"/>
    <mergeCell ref="S41:S42"/>
    <mergeCell ref="T41:T42"/>
    <mergeCell ref="O47:O48"/>
    <mergeCell ref="P47:P48"/>
    <mergeCell ref="Q47:Q48"/>
    <mergeCell ref="R47:R48"/>
    <mergeCell ref="S47:S48"/>
    <mergeCell ref="T47:T48"/>
    <mergeCell ref="O45:O46"/>
    <mergeCell ref="P45:P46"/>
    <mergeCell ref="Q45:Q46"/>
    <mergeCell ref="R45:R46"/>
    <mergeCell ref="S45:S46"/>
    <mergeCell ref="T45:T46"/>
    <mergeCell ref="O51:O52"/>
    <mergeCell ref="P51:P52"/>
    <mergeCell ref="Q51:Q52"/>
    <mergeCell ref="R51:R52"/>
    <mergeCell ref="S51:S52"/>
    <mergeCell ref="T51:T52"/>
    <mergeCell ref="O49:O50"/>
    <mergeCell ref="P49:P50"/>
    <mergeCell ref="Q49:Q50"/>
    <mergeCell ref="R49:R50"/>
    <mergeCell ref="S49:S50"/>
    <mergeCell ref="T49:T50"/>
    <mergeCell ref="O58:O59"/>
    <mergeCell ref="P58:P59"/>
    <mergeCell ref="Q58:Q59"/>
    <mergeCell ref="R58:R59"/>
    <mergeCell ref="S58:S59"/>
    <mergeCell ref="T58:T59"/>
    <mergeCell ref="O56:O57"/>
    <mergeCell ref="P56:P57"/>
    <mergeCell ref="Q56:Q57"/>
    <mergeCell ref="R56:R57"/>
    <mergeCell ref="S56:S57"/>
    <mergeCell ref="T56:T57"/>
    <mergeCell ref="O62:O63"/>
    <mergeCell ref="P62:P63"/>
    <mergeCell ref="Q62:Q63"/>
    <mergeCell ref="R62:R63"/>
    <mergeCell ref="S62:S63"/>
    <mergeCell ref="T62:T63"/>
    <mergeCell ref="O60:O61"/>
    <mergeCell ref="P60:P61"/>
    <mergeCell ref="Q60:Q61"/>
    <mergeCell ref="R60:R61"/>
    <mergeCell ref="S60:S61"/>
    <mergeCell ref="T60:T61"/>
    <mergeCell ref="O66:O67"/>
    <mergeCell ref="P66:P67"/>
    <mergeCell ref="Q66:Q67"/>
    <mergeCell ref="R66:R67"/>
    <mergeCell ref="S66:S67"/>
    <mergeCell ref="T66:T67"/>
    <mergeCell ref="O64:O65"/>
    <mergeCell ref="P64:P65"/>
    <mergeCell ref="Q64:Q65"/>
    <mergeCell ref="R64:R65"/>
    <mergeCell ref="S64:S65"/>
    <mergeCell ref="T64:T65"/>
    <mergeCell ref="O73:O74"/>
    <mergeCell ref="P73:P74"/>
    <mergeCell ref="Q73:Q74"/>
    <mergeCell ref="R73:R74"/>
    <mergeCell ref="S73:S74"/>
    <mergeCell ref="T73:T74"/>
    <mergeCell ref="O68:O69"/>
    <mergeCell ref="P68:P69"/>
    <mergeCell ref="Q68:Q69"/>
    <mergeCell ref="R68:R69"/>
    <mergeCell ref="S68:S69"/>
    <mergeCell ref="T68:T69"/>
    <mergeCell ref="O77:O78"/>
    <mergeCell ref="P77:P78"/>
    <mergeCell ref="Q77:Q78"/>
    <mergeCell ref="R77:R78"/>
    <mergeCell ref="S77:S78"/>
    <mergeCell ref="T77:T78"/>
    <mergeCell ref="O75:O76"/>
    <mergeCell ref="P75:P76"/>
    <mergeCell ref="Q75:Q76"/>
    <mergeCell ref="R75:R76"/>
    <mergeCell ref="S75:S76"/>
    <mergeCell ref="T75:T76"/>
    <mergeCell ref="O81:O82"/>
    <mergeCell ref="P81:P82"/>
    <mergeCell ref="Q81:Q82"/>
    <mergeCell ref="R81:R82"/>
    <mergeCell ref="S81:S82"/>
    <mergeCell ref="T81:T82"/>
    <mergeCell ref="O79:O80"/>
    <mergeCell ref="P79:P80"/>
    <mergeCell ref="Q79:Q80"/>
    <mergeCell ref="R79:R80"/>
    <mergeCell ref="S79:S80"/>
    <mergeCell ref="T79:T80"/>
    <mergeCell ref="O85:O86"/>
    <mergeCell ref="P85:P86"/>
    <mergeCell ref="Q85:Q86"/>
    <mergeCell ref="R85:R86"/>
    <mergeCell ref="S85:S86"/>
    <mergeCell ref="T85:T86"/>
    <mergeCell ref="O83:O84"/>
    <mergeCell ref="P83:P84"/>
    <mergeCell ref="Q83:Q84"/>
    <mergeCell ref="R83:R84"/>
    <mergeCell ref="S83:S84"/>
    <mergeCell ref="T83:T84"/>
  </mergeCells>
  <phoneticPr fontId="7"/>
  <pageMargins left="0.7" right="0.7" top="0.75" bottom="0.75" header="0.3" footer="0.3"/>
  <pageSetup paperSize="8"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3"/>
  <sheetViews>
    <sheetView zoomScale="70" zoomScaleNormal="70" workbookViewId="0">
      <selection activeCell="T72" sqref="A1:T72"/>
    </sheetView>
  </sheetViews>
  <sheetFormatPr defaultRowHeight="14.25" x14ac:dyDescent="0.15"/>
  <cols>
    <col min="1" max="1" width="5.75" style="6" bestFit="1" customWidth="1"/>
    <col min="2" max="2" width="4.25" style="35" bestFit="1" customWidth="1"/>
    <col min="3" max="3" width="7.125" style="35" bestFit="1" customWidth="1"/>
    <col min="4" max="4" width="27" style="35" customWidth="1"/>
    <col min="5" max="5" width="20" style="35" bestFit="1" customWidth="1"/>
    <col min="6" max="6" width="7.625" style="35" bestFit="1" customWidth="1"/>
    <col min="7" max="7" width="18" style="35" customWidth="1"/>
    <col min="8" max="8" width="8.5" style="35" customWidth="1"/>
    <col min="9" max="13" width="8.625" style="35" bestFit="1" customWidth="1"/>
    <col min="14" max="14" width="26.125" style="36" customWidth="1"/>
    <col min="15" max="15" width="6.125" style="84" bestFit="1" customWidth="1"/>
    <col min="16" max="16" width="4.375" style="84" bestFit="1" customWidth="1"/>
    <col min="17" max="20" width="4.625" style="84" bestFit="1" customWidth="1"/>
  </cols>
  <sheetData>
    <row r="1" spans="1:20" ht="15" thickBot="1" x14ac:dyDescent="0.2">
      <c r="A1" s="619" t="s">
        <v>80</v>
      </c>
      <c r="B1" s="619"/>
      <c r="C1" s="619"/>
      <c r="D1" s="619"/>
      <c r="E1" s="619"/>
      <c r="F1" s="619"/>
      <c r="G1" s="619"/>
      <c r="H1" s="1"/>
      <c r="I1" s="1"/>
      <c r="J1" s="1"/>
      <c r="K1" s="1"/>
      <c r="L1" s="1"/>
      <c r="M1" s="1"/>
      <c r="N1" s="8"/>
    </row>
    <row r="2" spans="1:20" ht="15" thickBot="1" x14ac:dyDescent="0.2">
      <c r="A2" s="620" t="s">
        <v>0</v>
      </c>
      <c r="B2" s="623" t="s">
        <v>1</v>
      </c>
      <c r="C2" s="626" t="s">
        <v>37</v>
      </c>
      <c r="D2" s="497" t="s">
        <v>2</v>
      </c>
      <c r="E2" s="498"/>
      <c r="F2" s="627" t="s">
        <v>3</v>
      </c>
      <c r="G2" s="629" t="s">
        <v>4</v>
      </c>
      <c r="H2" s="610" t="s">
        <v>5</v>
      </c>
      <c r="I2" s="611"/>
      <c r="J2" s="611"/>
      <c r="K2" s="611"/>
      <c r="L2" s="611"/>
      <c r="M2" s="612"/>
      <c r="N2" s="613" t="s">
        <v>6</v>
      </c>
      <c r="O2" s="565" t="s">
        <v>68</v>
      </c>
      <c r="P2" s="566"/>
      <c r="Q2" s="566"/>
      <c r="R2" s="566"/>
      <c r="S2" s="566"/>
      <c r="T2" s="567"/>
    </row>
    <row r="3" spans="1:20" ht="13.5" x14ac:dyDescent="0.15">
      <c r="A3" s="621"/>
      <c r="B3" s="624"/>
      <c r="C3" s="624"/>
      <c r="D3" s="499"/>
      <c r="E3" s="500"/>
      <c r="F3" s="499"/>
      <c r="G3" s="630"/>
      <c r="H3" s="616" t="s">
        <v>7</v>
      </c>
      <c r="I3" s="617"/>
      <c r="J3" s="617"/>
      <c r="K3" s="617"/>
      <c r="L3" s="617"/>
      <c r="M3" s="618"/>
      <c r="N3" s="614"/>
      <c r="O3" s="568" t="s">
        <v>69</v>
      </c>
      <c r="P3" s="570" t="s">
        <v>70</v>
      </c>
      <c r="Q3" s="570" t="s">
        <v>71</v>
      </c>
      <c r="R3" s="570" t="s">
        <v>72</v>
      </c>
      <c r="S3" s="570" t="s">
        <v>73</v>
      </c>
      <c r="T3" s="572" t="s">
        <v>74</v>
      </c>
    </row>
    <row r="4" spans="1:20" thickBot="1" x14ac:dyDescent="0.2">
      <c r="A4" s="622"/>
      <c r="B4" s="625"/>
      <c r="C4" s="625"/>
      <c r="D4" s="9" t="s">
        <v>8</v>
      </c>
      <c r="E4" s="10" t="s">
        <v>9</v>
      </c>
      <c r="F4" s="628"/>
      <c r="G4" s="631"/>
      <c r="H4" s="11" t="s">
        <v>10</v>
      </c>
      <c r="I4" s="12" t="s">
        <v>11</v>
      </c>
      <c r="J4" s="12" t="s">
        <v>12</v>
      </c>
      <c r="K4" s="12" t="s">
        <v>13</v>
      </c>
      <c r="L4" s="12" t="s">
        <v>14</v>
      </c>
      <c r="M4" s="12" t="s">
        <v>15</v>
      </c>
      <c r="N4" s="615"/>
      <c r="O4" s="791"/>
      <c r="P4" s="792"/>
      <c r="Q4" s="792"/>
      <c r="R4" s="792"/>
      <c r="S4" s="792"/>
      <c r="T4" s="793"/>
    </row>
    <row r="5" spans="1:20" ht="17.100000000000001" customHeight="1" x14ac:dyDescent="0.15">
      <c r="A5" s="636">
        <v>1</v>
      </c>
      <c r="B5" s="667" t="s">
        <v>16</v>
      </c>
      <c r="C5" s="640">
        <f>年間行事!P4</f>
        <v>0</v>
      </c>
      <c r="D5" s="834">
        <f>年間行事!O4</f>
        <v>0</v>
      </c>
      <c r="E5" s="827"/>
      <c r="F5" s="671"/>
      <c r="G5" s="646"/>
      <c r="H5" s="13"/>
      <c r="I5" s="13"/>
      <c r="J5" s="13"/>
      <c r="K5" s="13"/>
      <c r="L5" s="13"/>
      <c r="M5" s="13"/>
      <c r="N5" s="794"/>
      <c r="O5" s="580"/>
      <c r="P5" s="581"/>
      <c r="Q5" s="581"/>
      <c r="R5" s="581"/>
      <c r="S5" s="581"/>
      <c r="T5" s="582"/>
    </row>
    <row r="6" spans="1:20" ht="17.100000000000001" customHeight="1" x14ac:dyDescent="0.15">
      <c r="A6" s="637"/>
      <c r="B6" s="667"/>
      <c r="C6" s="641"/>
      <c r="D6" s="826"/>
      <c r="E6" s="828"/>
      <c r="F6" s="672"/>
      <c r="G6" s="633"/>
      <c r="H6" s="162"/>
      <c r="I6" s="162"/>
      <c r="J6" s="162"/>
      <c r="K6" s="162"/>
      <c r="L6" s="162"/>
      <c r="M6" s="162"/>
      <c r="N6" s="795"/>
      <c r="O6" s="580"/>
      <c r="P6" s="581"/>
      <c r="Q6" s="581"/>
      <c r="R6" s="581"/>
      <c r="S6" s="581"/>
      <c r="T6" s="582"/>
    </row>
    <row r="7" spans="1:20" ht="17.100000000000001" customHeight="1" x14ac:dyDescent="0.15">
      <c r="A7" s="683">
        <v>2</v>
      </c>
      <c r="B7" s="638" t="s">
        <v>17</v>
      </c>
      <c r="C7" s="640">
        <f>年間行事!P6</f>
        <v>0</v>
      </c>
      <c r="D7" s="825">
        <f>年間行事!O6</f>
        <v>0</v>
      </c>
      <c r="E7" s="827"/>
      <c r="F7" s="671"/>
      <c r="G7" s="646"/>
      <c r="H7" s="13"/>
      <c r="I7" s="13"/>
      <c r="J7" s="13"/>
      <c r="K7" s="13"/>
      <c r="L7" s="13"/>
      <c r="M7" s="13"/>
      <c r="N7" s="794"/>
      <c r="O7" s="580"/>
      <c r="P7" s="581"/>
      <c r="Q7" s="581"/>
      <c r="R7" s="581"/>
      <c r="S7" s="581"/>
      <c r="T7" s="582"/>
    </row>
    <row r="8" spans="1:20" ht="17.100000000000001" customHeight="1" x14ac:dyDescent="0.15">
      <c r="A8" s="637"/>
      <c r="B8" s="639"/>
      <c r="C8" s="641"/>
      <c r="D8" s="826"/>
      <c r="E8" s="828"/>
      <c r="F8" s="684"/>
      <c r="G8" s="633"/>
      <c r="H8" s="14"/>
      <c r="I8" s="14"/>
      <c r="J8" s="14"/>
      <c r="K8" s="14"/>
      <c r="L8" s="14"/>
      <c r="M8" s="14"/>
      <c r="N8" s="795"/>
      <c r="O8" s="580"/>
      <c r="P8" s="581"/>
      <c r="Q8" s="581"/>
      <c r="R8" s="581"/>
      <c r="S8" s="581"/>
      <c r="T8" s="582"/>
    </row>
    <row r="9" spans="1:20" ht="17.100000000000001" customHeight="1" x14ac:dyDescent="0.15">
      <c r="A9" s="693">
        <v>3</v>
      </c>
      <c r="B9" s="688" t="s">
        <v>18</v>
      </c>
      <c r="C9" s="657">
        <f>年間行事!P8</f>
        <v>0</v>
      </c>
      <c r="D9" s="829">
        <f>年間行事!O8</f>
        <v>0</v>
      </c>
      <c r="E9" s="833"/>
      <c r="F9" s="694"/>
      <c r="G9" s="686"/>
      <c r="H9" s="26"/>
      <c r="I9" s="26"/>
      <c r="J9" s="26"/>
      <c r="K9" s="26"/>
      <c r="L9" s="26"/>
      <c r="M9" s="26"/>
      <c r="N9" s="815"/>
      <c r="O9" s="816"/>
      <c r="P9" s="423"/>
      <c r="Q9" s="423"/>
      <c r="R9" s="423"/>
      <c r="S9" s="423"/>
      <c r="T9" s="817"/>
    </row>
    <row r="10" spans="1:20" ht="17.100000000000001" customHeight="1" x14ac:dyDescent="0.15">
      <c r="A10" s="654"/>
      <c r="B10" s="688"/>
      <c r="C10" s="658"/>
      <c r="D10" s="830"/>
      <c r="E10" s="832"/>
      <c r="F10" s="692"/>
      <c r="G10" s="664"/>
      <c r="H10" s="16"/>
      <c r="I10" s="16"/>
      <c r="J10" s="16"/>
      <c r="K10" s="16"/>
      <c r="L10" s="16"/>
      <c r="M10" s="16"/>
      <c r="N10" s="813"/>
      <c r="O10" s="587"/>
      <c r="P10" s="589"/>
      <c r="Q10" s="589"/>
      <c r="R10" s="589"/>
      <c r="S10" s="589"/>
      <c r="T10" s="591"/>
    </row>
    <row r="11" spans="1:20" ht="17.100000000000001" customHeight="1" x14ac:dyDescent="0.15">
      <c r="A11" s="653">
        <v>4</v>
      </c>
      <c r="B11" s="688" t="s">
        <v>20</v>
      </c>
      <c r="C11" s="657">
        <f>年間行事!P10</f>
        <v>0</v>
      </c>
      <c r="D11" s="829">
        <f>年間行事!O10</f>
        <v>0</v>
      </c>
      <c r="E11" s="831"/>
      <c r="F11" s="661"/>
      <c r="G11" s="663"/>
      <c r="H11" s="17"/>
      <c r="I11" s="17"/>
      <c r="J11" s="17"/>
      <c r="K11" s="17"/>
      <c r="L11" s="17"/>
      <c r="M11" s="17"/>
      <c r="N11" s="812"/>
      <c r="O11" s="587"/>
      <c r="P11" s="589"/>
      <c r="Q11" s="589"/>
      <c r="R11" s="589"/>
      <c r="S11" s="589"/>
      <c r="T11" s="591"/>
    </row>
    <row r="12" spans="1:20" ht="17.100000000000001" customHeight="1" x14ac:dyDescent="0.15">
      <c r="A12" s="654"/>
      <c r="B12" s="688"/>
      <c r="C12" s="658"/>
      <c r="D12" s="830"/>
      <c r="E12" s="832"/>
      <c r="F12" s="692"/>
      <c r="G12" s="664"/>
      <c r="H12" s="18"/>
      <c r="I12" s="18"/>
      <c r="J12" s="18"/>
      <c r="K12" s="18"/>
      <c r="L12" s="18"/>
      <c r="M12" s="18"/>
      <c r="N12" s="813"/>
      <c r="O12" s="587"/>
      <c r="P12" s="589"/>
      <c r="Q12" s="589"/>
      <c r="R12" s="589"/>
      <c r="S12" s="589"/>
      <c r="T12" s="591"/>
    </row>
    <row r="13" spans="1:20" ht="17.100000000000001" customHeight="1" x14ac:dyDescent="0.15">
      <c r="A13" s="693">
        <v>5</v>
      </c>
      <c r="B13" s="688" t="s">
        <v>21</v>
      </c>
      <c r="C13" s="657">
        <f>年間行事!P12</f>
        <v>0</v>
      </c>
      <c r="D13" s="829">
        <f>年間行事!O12</f>
        <v>0</v>
      </c>
      <c r="E13" s="831"/>
      <c r="F13" s="661"/>
      <c r="G13" s="663"/>
      <c r="H13" s="15"/>
      <c r="I13" s="15"/>
      <c r="J13" s="15"/>
      <c r="K13" s="15"/>
      <c r="L13" s="15"/>
      <c r="M13" s="15"/>
      <c r="N13" s="812"/>
      <c r="O13" s="816"/>
      <c r="P13" s="423"/>
      <c r="Q13" s="423"/>
      <c r="R13" s="423"/>
      <c r="S13" s="423"/>
      <c r="T13" s="817"/>
    </row>
    <row r="14" spans="1:20" ht="17.100000000000001" customHeight="1" x14ac:dyDescent="0.15">
      <c r="A14" s="654"/>
      <c r="B14" s="688"/>
      <c r="C14" s="658"/>
      <c r="D14" s="830"/>
      <c r="E14" s="832"/>
      <c r="F14" s="692"/>
      <c r="G14" s="664"/>
      <c r="H14" s="19"/>
      <c r="I14" s="19"/>
      <c r="J14" s="19"/>
      <c r="K14" s="19"/>
      <c r="L14" s="19"/>
      <c r="M14" s="19"/>
      <c r="N14" s="813"/>
      <c r="O14" s="587"/>
      <c r="P14" s="589"/>
      <c r="Q14" s="589"/>
      <c r="R14" s="589"/>
      <c r="S14" s="589"/>
      <c r="T14" s="591"/>
    </row>
    <row r="15" spans="1:20" ht="17.100000000000001" customHeight="1" x14ac:dyDescent="0.15">
      <c r="A15" s="653">
        <v>6</v>
      </c>
      <c r="B15" s="688" t="s">
        <v>22</v>
      </c>
      <c r="C15" s="657">
        <f>年間行事!P14</f>
        <v>0</v>
      </c>
      <c r="D15" s="829">
        <f>年間行事!O14</f>
        <v>0</v>
      </c>
      <c r="E15" s="831"/>
      <c r="F15" s="661"/>
      <c r="G15" s="663"/>
      <c r="H15" s="15"/>
      <c r="I15" s="15"/>
      <c r="J15" s="15"/>
      <c r="K15" s="15"/>
      <c r="L15" s="15"/>
      <c r="M15" s="15"/>
      <c r="N15" s="812"/>
      <c r="O15" s="587"/>
      <c r="P15" s="589"/>
      <c r="Q15" s="589"/>
      <c r="R15" s="589"/>
      <c r="S15" s="589"/>
      <c r="T15" s="591"/>
    </row>
    <row r="16" spans="1:20" ht="17.100000000000001" customHeight="1" x14ac:dyDescent="0.15">
      <c r="A16" s="654"/>
      <c r="B16" s="688"/>
      <c r="C16" s="658"/>
      <c r="D16" s="830"/>
      <c r="E16" s="832"/>
      <c r="F16" s="692"/>
      <c r="G16" s="664"/>
      <c r="H16" s="19"/>
      <c r="I16" s="19"/>
      <c r="J16" s="19"/>
      <c r="K16" s="19"/>
      <c r="L16" s="19"/>
      <c r="M16" s="19"/>
      <c r="N16" s="813"/>
      <c r="O16" s="587"/>
      <c r="P16" s="589"/>
      <c r="Q16" s="589"/>
      <c r="R16" s="589"/>
      <c r="S16" s="589"/>
      <c r="T16" s="591"/>
    </row>
    <row r="17" spans="1:20" ht="17.100000000000001" customHeight="1" x14ac:dyDescent="0.15">
      <c r="A17" s="693">
        <v>7</v>
      </c>
      <c r="B17" s="688" t="s">
        <v>23</v>
      </c>
      <c r="C17" s="657">
        <f>年間行事!P16</f>
        <v>0</v>
      </c>
      <c r="D17" s="829">
        <f>年間行事!O16</f>
        <v>0</v>
      </c>
      <c r="E17" s="831"/>
      <c r="F17" s="661"/>
      <c r="G17" s="663"/>
      <c r="H17" s="15"/>
      <c r="I17" s="15"/>
      <c r="J17" s="15"/>
      <c r="K17" s="15"/>
      <c r="L17" s="15"/>
      <c r="M17" s="15"/>
      <c r="N17" s="812"/>
      <c r="O17" s="587"/>
      <c r="P17" s="589"/>
      <c r="Q17" s="589"/>
      <c r="R17" s="589"/>
      <c r="S17" s="589"/>
      <c r="T17" s="591"/>
    </row>
    <row r="18" spans="1:20" ht="17.100000000000001" customHeight="1" x14ac:dyDescent="0.15">
      <c r="A18" s="654"/>
      <c r="B18" s="688"/>
      <c r="C18" s="658"/>
      <c r="D18" s="830"/>
      <c r="E18" s="832"/>
      <c r="F18" s="692"/>
      <c r="G18" s="664"/>
      <c r="H18" s="16"/>
      <c r="I18" s="16"/>
      <c r="J18" s="16"/>
      <c r="K18" s="16"/>
      <c r="L18" s="16"/>
      <c r="M18" s="16"/>
      <c r="N18" s="813"/>
      <c r="O18" s="587"/>
      <c r="P18" s="589"/>
      <c r="Q18" s="589"/>
      <c r="R18" s="589"/>
      <c r="S18" s="589"/>
      <c r="T18" s="591"/>
    </row>
    <row r="19" spans="1:20" ht="17.100000000000001" customHeight="1" x14ac:dyDescent="0.15">
      <c r="A19" s="636">
        <v>8</v>
      </c>
      <c r="B19" s="667" t="s">
        <v>16</v>
      </c>
      <c r="C19" s="640">
        <f>年間行事!P18</f>
        <v>0</v>
      </c>
      <c r="D19" s="825">
        <f>年間行事!O18</f>
        <v>0</v>
      </c>
      <c r="E19" s="827"/>
      <c r="F19" s="671"/>
      <c r="G19" s="646"/>
      <c r="H19" s="13"/>
      <c r="I19" s="13"/>
      <c r="J19" s="13"/>
      <c r="K19" s="13"/>
      <c r="L19" s="13"/>
      <c r="M19" s="13"/>
      <c r="N19" s="794"/>
      <c r="O19" s="580"/>
      <c r="P19" s="581"/>
      <c r="Q19" s="581"/>
      <c r="R19" s="581"/>
      <c r="S19" s="581"/>
      <c r="T19" s="582"/>
    </row>
    <row r="20" spans="1:20" ht="17.100000000000001" customHeight="1" x14ac:dyDescent="0.15">
      <c r="A20" s="637"/>
      <c r="B20" s="667"/>
      <c r="C20" s="641"/>
      <c r="D20" s="826"/>
      <c r="E20" s="828"/>
      <c r="F20" s="672"/>
      <c r="G20" s="633"/>
      <c r="H20" s="162"/>
      <c r="I20" s="162"/>
      <c r="J20" s="162"/>
      <c r="K20" s="162"/>
      <c r="L20" s="162"/>
      <c r="M20" s="162"/>
      <c r="N20" s="795"/>
      <c r="O20" s="580"/>
      <c r="P20" s="581"/>
      <c r="Q20" s="581"/>
      <c r="R20" s="581"/>
      <c r="S20" s="581"/>
      <c r="T20" s="582"/>
    </row>
    <row r="21" spans="1:20" ht="17.100000000000001" customHeight="1" x14ac:dyDescent="0.15">
      <c r="A21" s="683">
        <v>9</v>
      </c>
      <c r="B21" s="638" t="s">
        <v>17</v>
      </c>
      <c r="C21" s="640">
        <f>年間行事!P20</f>
        <v>0</v>
      </c>
      <c r="D21" s="825" t="str">
        <f>年間行事!O20</f>
        <v>オリンピック閉会式</v>
      </c>
      <c r="E21" s="827"/>
      <c r="F21" s="671"/>
      <c r="G21" s="646"/>
      <c r="H21" s="13"/>
      <c r="I21" s="13"/>
      <c r="J21" s="13"/>
      <c r="K21" s="13"/>
      <c r="L21" s="13"/>
      <c r="M21" s="13"/>
      <c r="N21" s="794"/>
      <c r="O21" s="580"/>
      <c r="P21" s="581"/>
      <c r="Q21" s="581"/>
      <c r="R21" s="581"/>
      <c r="S21" s="581"/>
      <c r="T21" s="582"/>
    </row>
    <row r="22" spans="1:20" ht="17.100000000000001" customHeight="1" x14ac:dyDescent="0.15">
      <c r="A22" s="637"/>
      <c r="B22" s="639"/>
      <c r="C22" s="641"/>
      <c r="D22" s="826"/>
      <c r="E22" s="828"/>
      <c r="F22" s="684"/>
      <c r="G22" s="633"/>
      <c r="H22" s="14"/>
      <c r="I22" s="14"/>
      <c r="J22" s="14"/>
      <c r="K22" s="14"/>
      <c r="L22" s="14"/>
      <c r="M22" s="14"/>
      <c r="N22" s="795"/>
      <c r="O22" s="580"/>
      <c r="P22" s="581"/>
      <c r="Q22" s="581"/>
      <c r="R22" s="581"/>
      <c r="S22" s="581"/>
      <c r="T22" s="582"/>
    </row>
    <row r="23" spans="1:20" ht="17.100000000000001" customHeight="1" x14ac:dyDescent="0.15">
      <c r="A23" s="693">
        <v>10</v>
      </c>
      <c r="B23" s="688" t="s">
        <v>18</v>
      </c>
      <c r="C23" s="657">
        <f>年間行事!P22</f>
        <v>0</v>
      </c>
      <c r="D23" s="829" t="str">
        <f>年間行事!O22</f>
        <v>山の日</v>
      </c>
      <c r="E23" s="833"/>
      <c r="F23" s="694"/>
      <c r="G23" s="686"/>
      <c r="H23" s="26"/>
      <c r="I23" s="26"/>
      <c r="J23" s="26"/>
      <c r="K23" s="26"/>
      <c r="L23" s="26"/>
      <c r="M23" s="26"/>
      <c r="N23" s="815"/>
      <c r="O23" s="823"/>
      <c r="P23" s="422"/>
      <c r="Q23" s="422"/>
      <c r="R23" s="422"/>
      <c r="S23" s="422"/>
      <c r="T23" s="824"/>
    </row>
    <row r="24" spans="1:20" ht="17.100000000000001" customHeight="1" x14ac:dyDescent="0.15">
      <c r="A24" s="654"/>
      <c r="B24" s="688"/>
      <c r="C24" s="658"/>
      <c r="D24" s="830"/>
      <c r="E24" s="832"/>
      <c r="F24" s="692"/>
      <c r="G24" s="664"/>
      <c r="H24" s="16"/>
      <c r="I24" s="16"/>
      <c r="J24" s="16"/>
      <c r="K24" s="16"/>
      <c r="L24" s="16"/>
      <c r="M24" s="16"/>
      <c r="N24" s="813"/>
      <c r="O24" s="816"/>
      <c r="P24" s="423"/>
      <c r="Q24" s="423"/>
      <c r="R24" s="423"/>
      <c r="S24" s="423"/>
      <c r="T24" s="817"/>
    </row>
    <row r="25" spans="1:20" ht="17.100000000000001" customHeight="1" x14ac:dyDescent="0.15">
      <c r="A25" s="653">
        <v>11</v>
      </c>
      <c r="B25" s="688" t="s">
        <v>20</v>
      </c>
      <c r="C25" s="657">
        <f>年間行事!P24</f>
        <v>0</v>
      </c>
      <c r="D25" s="829" t="str">
        <f>年間行事!O24</f>
        <v>閉庁日</v>
      </c>
      <c r="E25" s="831"/>
      <c r="F25" s="661"/>
      <c r="G25" s="663"/>
      <c r="H25" s="17"/>
      <c r="I25" s="17"/>
      <c r="J25" s="17"/>
      <c r="K25" s="17"/>
      <c r="L25" s="17"/>
      <c r="M25" s="17"/>
      <c r="N25" s="812"/>
      <c r="O25" s="587"/>
      <c r="P25" s="589"/>
      <c r="Q25" s="589"/>
      <c r="R25" s="589"/>
      <c r="S25" s="589"/>
      <c r="T25" s="591"/>
    </row>
    <row r="26" spans="1:20" ht="17.100000000000001" customHeight="1" x14ac:dyDescent="0.15">
      <c r="A26" s="654"/>
      <c r="B26" s="688"/>
      <c r="C26" s="658"/>
      <c r="D26" s="830"/>
      <c r="E26" s="832"/>
      <c r="F26" s="692"/>
      <c r="G26" s="664"/>
      <c r="H26" s="18"/>
      <c r="I26" s="18"/>
      <c r="J26" s="18"/>
      <c r="K26" s="18"/>
      <c r="L26" s="18"/>
      <c r="M26" s="18"/>
      <c r="N26" s="813"/>
      <c r="O26" s="587"/>
      <c r="P26" s="589"/>
      <c r="Q26" s="589"/>
      <c r="R26" s="589"/>
      <c r="S26" s="589"/>
      <c r="T26" s="591"/>
    </row>
    <row r="27" spans="1:20" ht="17.100000000000001" customHeight="1" x14ac:dyDescent="0.15">
      <c r="A27" s="693">
        <v>12</v>
      </c>
      <c r="B27" s="688" t="s">
        <v>21</v>
      </c>
      <c r="C27" s="657">
        <f>年間行事!P26</f>
        <v>0</v>
      </c>
      <c r="D27" s="829" t="str">
        <f>年間行事!O26</f>
        <v>閉庁日</v>
      </c>
      <c r="E27" s="831"/>
      <c r="F27" s="661"/>
      <c r="G27" s="663"/>
      <c r="H27" s="15"/>
      <c r="I27" s="15"/>
      <c r="J27" s="15"/>
      <c r="K27" s="15"/>
      <c r="L27" s="15"/>
      <c r="M27" s="15"/>
      <c r="N27" s="812"/>
      <c r="O27" s="818"/>
      <c r="P27" s="820"/>
      <c r="Q27" s="820"/>
      <c r="R27" s="820"/>
      <c r="S27" s="820"/>
      <c r="T27" s="772"/>
    </row>
    <row r="28" spans="1:20" ht="17.100000000000001" customHeight="1" x14ac:dyDescent="0.15">
      <c r="A28" s="654"/>
      <c r="B28" s="688"/>
      <c r="C28" s="658"/>
      <c r="D28" s="830"/>
      <c r="E28" s="832"/>
      <c r="F28" s="692"/>
      <c r="G28" s="664"/>
      <c r="H28" s="19"/>
      <c r="I28" s="19"/>
      <c r="J28" s="19"/>
      <c r="K28" s="19"/>
      <c r="L28" s="19"/>
      <c r="M28" s="19"/>
      <c r="N28" s="813"/>
      <c r="O28" s="819"/>
      <c r="P28" s="821"/>
      <c r="Q28" s="821"/>
      <c r="R28" s="821"/>
      <c r="S28" s="821"/>
      <c r="T28" s="822"/>
    </row>
    <row r="29" spans="1:20" ht="17.100000000000001" customHeight="1" x14ac:dyDescent="0.15">
      <c r="A29" s="653">
        <v>13</v>
      </c>
      <c r="B29" s="688" t="s">
        <v>22</v>
      </c>
      <c r="C29" s="657">
        <f>年間行事!P28</f>
        <v>0</v>
      </c>
      <c r="D29" s="829" t="str">
        <f>年間行事!O28</f>
        <v>閉庁日</v>
      </c>
      <c r="E29" s="831"/>
      <c r="F29" s="661"/>
      <c r="G29" s="663"/>
      <c r="H29" s="15"/>
      <c r="I29" s="15"/>
      <c r="J29" s="15"/>
      <c r="K29" s="15"/>
      <c r="L29" s="15"/>
      <c r="M29" s="15"/>
      <c r="N29" s="812"/>
      <c r="O29" s="587"/>
      <c r="P29" s="589"/>
      <c r="Q29" s="589"/>
      <c r="R29" s="589"/>
      <c r="S29" s="589"/>
      <c r="T29" s="591"/>
    </row>
    <row r="30" spans="1:20" ht="17.100000000000001" customHeight="1" x14ac:dyDescent="0.15">
      <c r="A30" s="654"/>
      <c r="B30" s="688"/>
      <c r="C30" s="658"/>
      <c r="D30" s="830"/>
      <c r="E30" s="832"/>
      <c r="F30" s="692"/>
      <c r="G30" s="664"/>
      <c r="H30" s="19"/>
      <c r="I30" s="19"/>
      <c r="J30" s="19"/>
      <c r="K30" s="19"/>
      <c r="L30" s="19"/>
      <c r="M30" s="19"/>
      <c r="N30" s="813"/>
      <c r="O30" s="587"/>
      <c r="P30" s="589"/>
      <c r="Q30" s="589"/>
      <c r="R30" s="589"/>
      <c r="S30" s="589"/>
      <c r="T30" s="591"/>
    </row>
    <row r="31" spans="1:20" ht="17.100000000000001" customHeight="1" x14ac:dyDescent="0.15">
      <c r="A31" s="693">
        <v>14</v>
      </c>
      <c r="B31" s="688" t="s">
        <v>23</v>
      </c>
      <c r="C31" s="657">
        <f>年間行事!P30</f>
        <v>0</v>
      </c>
      <c r="D31" s="829">
        <f>年間行事!O30</f>
        <v>0</v>
      </c>
      <c r="E31" s="831"/>
      <c r="F31" s="661"/>
      <c r="G31" s="663"/>
      <c r="H31" s="15"/>
      <c r="I31" s="15"/>
      <c r="J31" s="15"/>
      <c r="K31" s="15"/>
      <c r="L31" s="15"/>
      <c r="M31" s="15"/>
      <c r="N31" s="812"/>
      <c r="O31" s="587"/>
      <c r="P31" s="589"/>
      <c r="Q31" s="589"/>
      <c r="R31" s="589"/>
      <c r="S31" s="589"/>
      <c r="T31" s="591"/>
    </row>
    <row r="32" spans="1:20" ht="17.100000000000001" customHeight="1" x14ac:dyDescent="0.15">
      <c r="A32" s="654"/>
      <c r="B32" s="688"/>
      <c r="C32" s="658"/>
      <c r="D32" s="830"/>
      <c r="E32" s="832"/>
      <c r="F32" s="692"/>
      <c r="G32" s="664"/>
      <c r="H32" s="16"/>
      <c r="I32" s="16"/>
      <c r="J32" s="16"/>
      <c r="K32" s="16"/>
      <c r="L32" s="16"/>
      <c r="M32" s="16"/>
      <c r="N32" s="813"/>
      <c r="O32" s="587"/>
      <c r="P32" s="589"/>
      <c r="Q32" s="589"/>
      <c r="R32" s="589"/>
      <c r="S32" s="589"/>
      <c r="T32" s="591"/>
    </row>
    <row r="33" spans="1:20" ht="17.100000000000001" customHeight="1" x14ac:dyDescent="0.15">
      <c r="A33" s="636">
        <v>15</v>
      </c>
      <c r="B33" s="667" t="s">
        <v>16</v>
      </c>
      <c r="C33" s="640">
        <f>年間行事!P32</f>
        <v>0</v>
      </c>
      <c r="D33" s="825">
        <f>年間行事!O32</f>
        <v>0</v>
      </c>
      <c r="E33" s="827"/>
      <c r="F33" s="671"/>
      <c r="G33" s="646"/>
      <c r="H33" s="13"/>
      <c r="I33" s="13"/>
      <c r="J33" s="13"/>
      <c r="K33" s="13"/>
      <c r="L33" s="13"/>
      <c r="M33" s="13"/>
      <c r="N33" s="794"/>
      <c r="O33" s="580"/>
      <c r="P33" s="581"/>
      <c r="Q33" s="581"/>
      <c r="R33" s="581"/>
      <c r="S33" s="581"/>
      <c r="T33" s="582"/>
    </row>
    <row r="34" spans="1:20" ht="17.100000000000001" customHeight="1" x14ac:dyDescent="0.15">
      <c r="A34" s="637"/>
      <c r="B34" s="667"/>
      <c r="C34" s="641"/>
      <c r="D34" s="826"/>
      <c r="E34" s="828"/>
      <c r="F34" s="672"/>
      <c r="G34" s="633"/>
      <c r="H34" s="162"/>
      <c r="I34" s="162"/>
      <c r="J34" s="162"/>
      <c r="K34" s="162"/>
      <c r="L34" s="162"/>
      <c r="M34" s="162"/>
      <c r="N34" s="795"/>
      <c r="O34" s="580"/>
      <c r="P34" s="581"/>
      <c r="Q34" s="581"/>
      <c r="R34" s="581"/>
      <c r="S34" s="581"/>
      <c r="T34" s="582"/>
    </row>
    <row r="35" spans="1:20" ht="17.100000000000001" customHeight="1" x14ac:dyDescent="0.15">
      <c r="A35" s="683">
        <v>16</v>
      </c>
      <c r="B35" s="638" t="s">
        <v>17</v>
      </c>
      <c r="C35" s="640">
        <f>年間行事!P34</f>
        <v>0</v>
      </c>
      <c r="D35" s="825">
        <f>年間行事!O34</f>
        <v>0</v>
      </c>
      <c r="E35" s="827"/>
      <c r="F35" s="671"/>
      <c r="G35" s="646"/>
      <c r="H35" s="13"/>
      <c r="I35" s="13"/>
      <c r="J35" s="13"/>
      <c r="K35" s="13"/>
      <c r="L35" s="13"/>
      <c r="M35" s="13"/>
      <c r="N35" s="794"/>
      <c r="O35" s="580"/>
      <c r="P35" s="581"/>
      <c r="Q35" s="581"/>
      <c r="R35" s="581"/>
      <c r="S35" s="581"/>
      <c r="T35" s="582"/>
    </row>
    <row r="36" spans="1:20" ht="17.100000000000001" customHeight="1" x14ac:dyDescent="0.15">
      <c r="A36" s="637"/>
      <c r="B36" s="639"/>
      <c r="C36" s="641"/>
      <c r="D36" s="826"/>
      <c r="E36" s="828"/>
      <c r="F36" s="684"/>
      <c r="G36" s="633"/>
      <c r="H36" s="14"/>
      <c r="I36" s="14"/>
      <c r="J36" s="14"/>
      <c r="K36" s="14"/>
      <c r="L36" s="14"/>
      <c r="M36" s="14"/>
      <c r="N36" s="795"/>
      <c r="O36" s="580"/>
      <c r="P36" s="581"/>
      <c r="Q36" s="581"/>
      <c r="R36" s="581"/>
      <c r="S36" s="581"/>
      <c r="T36" s="582"/>
    </row>
    <row r="37" spans="1:20" ht="17.100000000000001" customHeight="1" x14ac:dyDescent="0.15">
      <c r="A37" s="693">
        <v>17</v>
      </c>
      <c r="B37" s="688" t="s">
        <v>18</v>
      </c>
      <c r="C37" s="657">
        <f>年間行事!P36</f>
        <v>0</v>
      </c>
      <c r="D37" s="829">
        <f>年間行事!O36</f>
        <v>0</v>
      </c>
      <c r="E37" s="833"/>
      <c r="F37" s="694"/>
      <c r="G37" s="686"/>
      <c r="H37" s="26"/>
      <c r="I37" s="26"/>
      <c r="J37" s="26"/>
      <c r="K37" s="26"/>
      <c r="L37" s="26"/>
      <c r="M37" s="26"/>
      <c r="N37" s="815"/>
      <c r="O37" s="587"/>
      <c r="P37" s="589"/>
      <c r="Q37" s="589"/>
      <c r="R37" s="589"/>
      <c r="S37" s="589"/>
      <c r="T37" s="591"/>
    </row>
    <row r="38" spans="1:20" ht="17.100000000000001" customHeight="1" x14ac:dyDescent="0.15">
      <c r="A38" s="654"/>
      <c r="B38" s="688"/>
      <c r="C38" s="658"/>
      <c r="D38" s="830"/>
      <c r="E38" s="832"/>
      <c r="F38" s="692"/>
      <c r="G38" s="664"/>
      <c r="H38" s="16"/>
      <c r="I38" s="16"/>
      <c r="J38" s="16"/>
      <c r="K38" s="16"/>
      <c r="L38" s="16"/>
      <c r="M38" s="16"/>
      <c r="N38" s="813"/>
      <c r="O38" s="587"/>
      <c r="P38" s="589"/>
      <c r="Q38" s="589"/>
      <c r="R38" s="589"/>
      <c r="S38" s="589"/>
      <c r="T38" s="591"/>
    </row>
    <row r="39" spans="1:20" ht="17.100000000000001" customHeight="1" x14ac:dyDescent="0.15">
      <c r="A39" s="653">
        <v>18</v>
      </c>
      <c r="B39" s="688" t="s">
        <v>20</v>
      </c>
      <c r="C39" s="657">
        <f>年間行事!P38</f>
        <v>0</v>
      </c>
      <c r="D39" s="829">
        <f>年間行事!O38</f>
        <v>0</v>
      </c>
      <c r="E39" s="831"/>
      <c r="F39" s="661"/>
      <c r="G39" s="663"/>
      <c r="H39" s="17"/>
      <c r="I39" s="17"/>
      <c r="J39" s="17"/>
      <c r="K39" s="17"/>
      <c r="L39" s="17"/>
      <c r="M39" s="17"/>
      <c r="N39" s="812"/>
      <c r="O39" s="587"/>
      <c r="P39" s="589"/>
      <c r="Q39" s="589"/>
      <c r="R39" s="589"/>
      <c r="S39" s="589"/>
      <c r="T39" s="591"/>
    </row>
    <row r="40" spans="1:20" ht="17.100000000000001" customHeight="1" x14ac:dyDescent="0.15">
      <c r="A40" s="654"/>
      <c r="B40" s="688"/>
      <c r="C40" s="658"/>
      <c r="D40" s="830"/>
      <c r="E40" s="832"/>
      <c r="F40" s="692"/>
      <c r="G40" s="664"/>
      <c r="H40" s="18"/>
      <c r="I40" s="18"/>
      <c r="J40" s="18"/>
      <c r="K40" s="18"/>
      <c r="L40" s="18"/>
      <c r="M40" s="18"/>
      <c r="N40" s="813"/>
      <c r="O40" s="587"/>
      <c r="P40" s="589"/>
      <c r="Q40" s="589"/>
      <c r="R40" s="589"/>
      <c r="S40" s="589"/>
      <c r="T40" s="591"/>
    </row>
    <row r="41" spans="1:20" ht="17.100000000000001" customHeight="1" x14ac:dyDescent="0.15">
      <c r="A41" s="693">
        <v>19</v>
      </c>
      <c r="B41" s="688" t="s">
        <v>21</v>
      </c>
      <c r="C41" s="657">
        <f>年間行事!P40</f>
        <v>0</v>
      </c>
      <c r="D41" s="829">
        <f>年間行事!O40</f>
        <v>0</v>
      </c>
      <c r="E41" s="831"/>
      <c r="F41" s="661"/>
      <c r="G41" s="663"/>
      <c r="H41" s="15"/>
      <c r="I41" s="15"/>
      <c r="J41" s="15"/>
      <c r="K41" s="15"/>
      <c r="L41" s="15"/>
      <c r="M41" s="15"/>
      <c r="N41" s="812"/>
      <c r="O41" s="816"/>
      <c r="P41" s="423"/>
      <c r="Q41" s="423"/>
      <c r="R41" s="423"/>
      <c r="S41" s="423"/>
      <c r="T41" s="817"/>
    </row>
    <row r="42" spans="1:20" ht="17.100000000000001" customHeight="1" x14ac:dyDescent="0.15">
      <c r="A42" s="654"/>
      <c r="B42" s="688"/>
      <c r="C42" s="658"/>
      <c r="D42" s="830"/>
      <c r="E42" s="832"/>
      <c r="F42" s="692"/>
      <c r="G42" s="664"/>
      <c r="H42" s="19"/>
      <c r="I42" s="19"/>
      <c r="J42" s="19"/>
      <c r="K42" s="19"/>
      <c r="L42" s="19"/>
      <c r="M42" s="19"/>
      <c r="N42" s="813"/>
      <c r="O42" s="587"/>
      <c r="P42" s="589"/>
      <c r="Q42" s="589"/>
      <c r="R42" s="589"/>
      <c r="S42" s="589"/>
      <c r="T42" s="591"/>
    </row>
    <row r="43" spans="1:20" ht="17.100000000000001" customHeight="1" x14ac:dyDescent="0.15">
      <c r="A43" s="653">
        <v>20</v>
      </c>
      <c r="B43" s="688" t="s">
        <v>22</v>
      </c>
      <c r="C43" s="657">
        <f>年間行事!P42</f>
        <v>0</v>
      </c>
      <c r="D43" s="829">
        <f>年間行事!O42</f>
        <v>0</v>
      </c>
      <c r="E43" s="831"/>
      <c r="F43" s="661"/>
      <c r="G43" s="663"/>
      <c r="H43" s="15"/>
      <c r="I43" s="15"/>
      <c r="J43" s="15"/>
      <c r="K43" s="15"/>
      <c r="L43" s="15"/>
      <c r="M43" s="15"/>
      <c r="N43" s="812"/>
      <c r="O43" s="587"/>
      <c r="P43" s="589"/>
      <c r="Q43" s="589"/>
      <c r="R43" s="589"/>
      <c r="S43" s="589"/>
      <c r="T43" s="591"/>
    </row>
    <row r="44" spans="1:20" ht="17.100000000000001" customHeight="1" x14ac:dyDescent="0.15">
      <c r="A44" s="654"/>
      <c r="B44" s="688"/>
      <c r="C44" s="658"/>
      <c r="D44" s="830"/>
      <c r="E44" s="832"/>
      <c r="F44" s="692"/>
      <c r="G44" s="664"/>
      <c r="H44" s="19"/>
      <c r="I44" s="19"/>
      <c r="J44" s="19"/>
      <c r="K44" s="19"/>
      <c r="L44" s="19"/>
      <c r="M44" s="19"/>
      <c r="N44" s="813"/>
      <c r="O44" s="587"/>
      <c r="P44" s="589"/>
      <c r="Q44" s="589"/>
      <c r="R44" s="589"/>
      <c r="S44" s="589"/>
      <c r="T44" s="591"/>
    </row>
    <row r="45" spans="1:20" ht="17.100000000000001" customHeight="1" x14ac:dyDescent="0.15">
      <c r="A45" s="693">
        <v>21</v>
      </c>
      <c r="B45" s="688" t="s">
        <v>23</v>
      </c>
      <c r="C45" s="657">
        <f>年間行事!P44</f>
        <v>0</v>
      </c>
      <c r="D45" s="829">
        <f>年間行事!O44</f>
        <v>0</v>
      </c>
      <c r="E45" s="831"/>
      <c r="F45" s="661"/>
      <c r="G45" s="663"/>
      <c r="H45" s="15"/>
      <c r="I45" s="15"/>
      <c r="J45" s="15"/>
      <c r="K45" s="15"/>
      <c r="L45" s="15"/>
      <c r="M45" s="15"/>
      <c r="N45" s="812"/>
      <c r="O45" s="587"/>
      <c r="P45" s="589"/>
      <c r="Q45" s="589"/>
      <c r="R45" s="589"/>
      <c r="S45" s="589"/>
      <c r="T45" s="591"/>
    </row>
    <row r="46" spans="1:20" ht="17.100000000000001" customHeight="1" x14ac:dyDescent="0.15">
      <c r="A46" s="654"/>
      <c r="B46" s="688"/>
      <c r="C46" s="658"/>
      <c r="D46" s="830"/>
      <c r="E46" s="832"/>
      <c r="F46" s="692"/>
      <c r="G46" s="664"/>
      <c r="H46" s="16"/>
      <c r="I46" s="16"/>
      <c r="J46" s="16"/>
      <c r="K46" s="16"/>
      <c r="L46" s="16"/>
      <c r="M46" s="16"/>
      <c r="N46" s="813"/>
      <c r="O46" s="587"/>
      <c r="P46" s="589"/>
      <c r="Q46" s="589"/>
      <c r="R46" s="589"/>
      <c r="S46" s="589"/>
      <c r="T46" s="591"/>
    </row>
    <row r="47" spans="1:20" ht="17.100000000000001" customHeight="1" x14ac:dyDescent="0.15">
      <c r="A47" s="636">
        <v>22</v>
      </c>
      <c r="B47" s="667" t="s">
        <v>16</v>
      </c>
      <c r="C47" s="640">
        <f>年間行事!P46</f>
        <v>0</v>
      </c>
      <c r="D47" s="825">
        <f>年間行事!O46</f>
        <v>0</v>
      </c>
      <c r="E47" s="827"/>
      <c r="F47" s="671"/>
      <c r="G47" s="646"/>
      <c r="H47" s="13"/>
      <c r="I47" s="13"/>
      <c r="J47" s="13"/>
      <c r="K47" s="13"/>
      <c r="L47" s="13"/>
      <c r="M47" s="13"/>
      <c r="N47" s="794"/>
      <c r="O47" s="580"/>
      <c r="P47" s="581"/>
      <c r="Q47" s="581"/>
      <c r="R47" s="581"/>
      <c r="S47" s="581"/>
      <c r="T47" s="582"/>
    </row>
    <row r="48" spans="1:20" ht="17.100000000000001" customHeight="1" x14ac:dyDescent="0.15">
      <c r="A48" s="637"/>
      <c r="B48" s="667"/>
      <c r="C48" s="641"/>
      <c r="D48" s="826"/>
      <c r="E48" s="828"/>
      <c r="F48" s="672"/>
      <c r="G48" s="633"/>
      <c r="H48" s="162"/>
      <c r="I48" s="162"/>
      <c r="J48" s="162"/>
      <c r="K48" s="162"/>
      <c r="L48" s="162"/>
      <c r="M48" s="162"/>
      <c r="N48" s="795"/>
      <c r="O48" s="580"/>
      <c r="P48" s="581"/>
      <c r="Q48" s="581"/>
      <c r="R48" s="581"/>
      <c r="S48" s="581"/>
      <c r="T48" s="582"/>
    </row>
    <row r="49" spans="1:20" ht="17.100000000000001" customHeight="1" x14ac:dyDescent="0.15">
      <c r="A49" s="683">
        <v>23</v>
      </c>
      <c r="B49" s="638" t="s">
        <v>17</v>
      </c>
      <c r="C49" s="640">
        <f>年間行事!P48</f>
        <v>0</v>
      </c>
      <c r="D49" s="825">
        <f>年間行事!O48</f>
        <v>0</v>
      </c>
      <c r="E49" s="827"/>
      <c r="F49" s="671"/>
      <c r="G49" s="646"/>
      <c r="H49" s="13"/>
      <c r="I49" s="13"/>
      <c r="J49" s="13"/>
      <c r="K49" s="13"/>
      <c r="L49" s="13"/>
      <c r="M49" s="13"/>
      <c r="N49" s="794"/>
      <c r="O49" s="580"/>
      <c r="P49" s="581"/>
      <c r="Q49" s="581"/>
      <c r="R49" s="581"/>
      <c r="S49" s="581"/>
      <c r="T49" s="582"/>
    </row>
    <row r="50" spans="1:20" ht="17.100000000000001" customHeight="1" x14ac:dyDescent="0.15">
      <c r="A50" s="637"/>
      <c r="B50" s="639"/>
      <c r="C50" s="641"/>
      <c r="D50" s="826"/>
      <c r="E50" s="828"/>
      <c r="F50" s="684"/>
      <c r="G50" s="633"/>
      <c r="H50" s="14"/>
      <c r="I50" s="14"/>
      <c r="J50" s="14"/>
      <c r="K50" s="14"/>
      <c r="L50" s="14"/>
      <c r="M50" s="14"/>
      <c r="N50" s="795"/>
      <c r="O50" s="580"/>
      <c r="P50" s="581"/>
      <c r="Q50" s="581"/>
      <c r="R50" s="581"/>
      <c r="S50" s="581"/>
      <c r="T50" s="582"/>
    </row>
    <row r="51" spans="1:20" ht="17.100000000000001" customHeight="1" x14ac:dyDescent="0.15">
      <c r="A51" s="693">
        <v>24</v>
      </c>
      <c r="B51" s="656" t="s">
        <v>18</v>
      </c>
      <c r="C51" s="657">
        <f>年間行事!P50</f>
        <v>0</v>
      </c>
      <c r="D51" s="829">
        <f>年間行事!O50</f>
        <v>0</v>
      </c>
      <c r="E51" s="833"/>
      <c r="F51" s="694"/>
      <c r="G51" s="686"/>
      <c r="H51" s="26"/>
      <c r="I51" s="26"/>
      <c r="J51" s="26"/>
      <c r="K51" s="26"/>
      <c r="L51" s="26"/>
      <c r="M51" s="26"/>
      <c r="N51" s="815"/>
      <c r="O51" s="587"/>
      <c r="P51" s="589"/>
      <c r="Q51" s="589"/>
      <c r="R51" s="589"/>
      <c r="S51" s="589"/>
      <c r="T51" s="591"/>
    </row>
    <row r="52" spans="1:20" ht="17.100000000000001" customHeight="1" x14ac:dyDescent="0.15">
      <c r="A52" s="654"/>
      <c r="B52" s="688"/>
      <c r="C52" s="658"/>
      <c r="D52" s="830"/>
      <c r="E52" s="832"/>
      <c r="F52" s="692"/>
      <c r="G52" s="664"/>
      <c r="H52" s="16"/>
      <c r="I52" s="16"/>
      <c r="J52" s="16"/>
      <c r="K52" s="16"/>
      <c r="L52" s="16"/>
      <c r="M52" s="16"/>
      <c r="N52" s="813"/>
      <c r="O52" s="587"/>
      <c r="P52" s="589"/>
      <c r="Q52" s="589"/>
      <c r="R52" s="589"/>
      <c r="S52" s="589"/>
      <c r="T52" s="591"/>
    </row>
    <row r="53" spans="1:20" ht="17.100000000000001" customHeight="1" x14ac:dyDescent="0.15">
      <c r="A53" s="653">
        <v>25</v>
      </c>
      <c r="B53" s="688" t="s">
        <v>20</v>
      </c>
      <c r="C53" s="657">
        <f>年間行事!P52</f>
        <v>0</v>
      </c>
      <c r="D53" s="829" t="str">
        <f>年間行事!O52</f>
        <v xml:space="preserve">パラリンピック開会式 
</v>
      </c>
      <c r="E53" s="831"/>
      <c r="F53" s="661"/>
      <c r="G53" s="663"/>
      <c r="H53" s="17"/>
      <c r="I53" s="17"/>
      <c r="J53" s="17"/>
      <c r="K53" s="17"/>
      <c r="L53" s="17"/>
      <c r="M53" s="17"/>
      <c r="N53" s="812"/>
      <c r="O53" s="587"/>
      <c r="P53" s="589"/>
      <c r="Q53" s="589"/>
      <c r="R53" s="589"/>
      <c r="S53" s="589"/>
      <c r="T53" s="591"/>
    </row>
    <row r="54" spans="1:20" ht="17.100000000000001" customHeight="1" x14ac:dyDescent="0.15">
      <c r="A54" s="654"/>
      <c r="B54" s="688"/>
      <c r="C54" s="658"/>
      <c r="D54" s="830"/>
      <c r="E54" s="832"/>
      <c r="F54" s="692"/>
      <c r="G54" s="664"/>
      <c r="H54" s="18"/>
      <c r="I54" s="18"/>
      <c r="J54" s="18"/>
      <c r="K54" s="18"/>
      <c r="L54" s="18"/>
      <c r="M54" s="18"/>
      <c r="N54" s="813"/>
      <c r="O54" s="587"/>
      <c r="P54" s="589"/>
      <c r="Q54" s="589"/>
      <c r="R54" s="589"/>
      <c r="S54" s="589"/>
      <c r="T54" s="591"/>
    </row>
    <row r="55" spans="1:20" ht="17.100000000000001" customHeight="1" x14ac:dyDescent="0.15">
      <c r="A55" s="693">
        <v>26</v>
      </c>
      <c r="B55" s="688" t="s">
        <v>21</v>
      </c>
      <c r="C55" s="657">
        <f>年間行事!P54</f>
        <v>0</v>
      </c>
      <c r="D55" s="829">
        <f>年間行事!O54</f>
        <v>0</v>
      </c>
      <c r="E55" s="831"/>
      <c r="F55" s="661"/>
      <c r="G55" s="663"/>
      <c r="H55" s="15"/>
      <c r="I55" s="15"/>
      <c r="J55" s="15"/>
      <c r="K55" s="15"/>
      <c r="L55" s="15"/>
      <c r="M55" s="15"/>
      <c r="N55" s="812"/>
      <c r="O55" s="816"/>
      <c r="P55" s="423"/>
      <c r="Q55" s="423"/>
      <c r="R55" s="423"/>
      <c r="S55" s="423"/>
      <c r="T55" s="817"/>
    </row>
    <row r="56" spans="1:20" ht="13.5" x14ac:dyDescent="0.15">
      <c r="A56" s="654"/>
      <c r="B56" s="688"/>
      <c r="C56" s="658"/>
      <c r="D56" s="830"/>
      <c r="E56" s="832"/>
      <c r="F56" s="692"/>
      <c r="G56" s="664"/>
      <c r="H56" s="19"/>
      <c r="I56" s="19"/>
      <c r="J56" s="19"/>
      <c r="K56" s="19"/>
      <c r="L56" s="19"/>
      <c r="M56" s="19"/>
      <c r="N56" s="813"/>
      <c r="O56" s="587"/>
      <c r="P56" s="589"/>
      <c r="Q56" s="589"/>
      <c r="R56" s="589"/>
      <c r="S56" s="589"/>
      <c r="T56" s="591"/>
    </row>
    <row r="57" spans="1:20" ht="13.5" x14ac:dyDescent="0.15">
      <c r="A57" s="653">
        <v>27</v>
      </c>
      <c r="B57" s="688" t="s">
        <v>22</v>
      </c>
      <c r="C57" s="657">
        <f>年間行事!P56</f>
        <v>0</v>
      </c>
      <c r="D57" s="829" t="str">
        <f>年間行事!O56</f>
        <v xml:space="preserve">旧6年生アルバム渡し15：00～ 
</v>
      </c>
      <c r="E57" s="831"/>
      <c r="F57" s="661"/>
      <c r="G57" s="663"/>
      <c r="H57" s="15"/>
      <c r="I57" s="15"/>
      <c r="J57" s="15"/>
      <c r="K57" s="15"/>
      <c r="L57" s="15"/>
      <c r="M57" s="15"/>
      <c r="N57" s="812"/>
      <c r="O57" s="587"/>
      <c r="P57" s="589"/>
      <c r="Q57" s="589"/>
      <c r="R57" s="589"/>
      <c r="S57" s="589"/>
      <c r="T57" s="591"/>
    </row>
    <row r="58" spans="1:20" ht="13.5" x14ac:dyDescent="0.15">
      <c r="A58" s="654"/>
      <c r="B58" s="688"/>
      <c r="C58" s="658"/>
      <c r="D58" s="830"/>
      <c r="E58" s="832"/>
      <c r="F58" s="692"/>
      <c r="G58" s="664"/>
      <c r="H58" s="19"/>
      <c r="I58" s="19"/>
      <c r="J58" s="19"/>
      <c r="K58" s="19"/>
      <c r="L58" s="19"/>
      <c r="M58" s="19"/>
      <c r="N58" s="813"/>
      <c r="O58" s="587"/>
      <c r="P58" s="589"/>
      <c r="Q58" s="589"/>
      <c r="R58" s="589"/>
      <c r="S58" s="589"/>
      <c r="T58" s="591"/>
    </row>
    <row r="59" spans="1:20" ht="13.5" x14ac:dyDescent="0.15">
      <c r="A59" s="693">
        <v>28</v>
      </c>
      <c r="B59" s="688" t="s">
        <v>23</v>
      </c>
      <c r="C59" s="657">
        <f>年間行事!P58</f>
        <v>0</v>
      </c>
      <c r="D59" s="829" t="str">
        <f>年間行事!O58</f>
        <v>パラリンピック観戦日(任意)
※希望する4～6年生競技場で観戦予定　登校日としない</v>
      </c>
      <c r="E59" s="831"/>
      <c r="F59" s="661"/>
      <c r="G59" s="663"/>
      <c r="H59" s="15"/>
      <c r="I59" s="15"/>
      <c r="J59" s="15"/>
      <c r="K59" s="15"/>
      <c r="L59" s="15"/>
      <c r="M59" s="15"/>
      <c r="N59" s="812"/>
      <c r="O59" s="587"/>
      <c r="P59" s="589"/>
      <c r="Q59" s="589"/>
      <c r="R59" s="589"/>
      <c r="S59" s="589"/>
      <c r="T59" s="591"/>
    </row>
    <row r="60" spans="1:20" ht="13.5" x14ac:dyDescent="0.15">
      <c r="A60" s="654"/>
      <c r="B60" s="688"/>
      <c r="C60" s="658"/>
      <c r="D60" s="830"/>
      <c r="E60" s="832"/>
      <c r="F60" s="692"/>
      <c r="G60" s="664"/>
      <c r="H60" s="16"/>
      <c r="I60" s="16"/>
      <c r="J60" s="16"/>
      <c r="K60" s="16"/>
      <c r="L60" s="16"/>
      <c r="M60" s="16"/>
      <c r="N60" s="813"/>
      <c r="O60" s="587"/>
      <c r="P60" s="589"/>
      <c r="Q60" s="589"/>
      <c r="R60" s="589"/>
      <c r="S60" s="589"/>
      <c r="T60" s="591"/>
    </row>
    <row r="61" spans="1:20" ht="13.5" x14ac:dyDescent="0.15">
      <c r="A61" s="636">
        <v>29</v>
      </c>
      <c r="B61" s="667" t="s">
        <v>16</v>
      </c>
      <c r="C61" s="640">
        <f>年間行事!P60</f>
        <v>0</v>
      </c>
      <c r="D61" s="825">
        <f>年間行事!O60</f>
        <v>0</v>
      </c>
      <c r="E61" s="827"/>
      <c r="F61" s="671"/>
      <c r="G61" s="646"/>
      <c r="H61" s="13"/>
      <c r="I61" s="13"/>
      <c r="J61" s="13"/>
      <c r="K61" s="13"/>
      <c r="L61" s="13"/>
      <c r="M61" s="13"/>
      <c r="N61" s="794"/>
      <c r="O61" s="580"/>
      <c r="P61" s="581"/>
      <c r="Q61" s="581"/>
      <c r="R61" s="581"/>
      <c r="S61" s="581"/>
      <c r="T61" s="582"/>
    </row>
    <row r="62" spans="1:20" ht="13.5" x14ac:dyDescent="0.15">
      <c r="A62" s="637"/>
      <c r="B62" s="667"/>
      <c r="C62" s="641"/>
      <c r="D62" s="826"/>
      <c r="E62" s="828"/>
      <c r="F62" s="672"/>
      <c r="G62" s="633"/>
      <c r="H62" s="162"/>
      <c r="I62" s="162"/>
      <c r="J62" s="162"/>
      <c r="K62" s="162"/>
      <c r="L62" s="162"/>
      <c r="M62" s="162"/>
      <c r="N62" s="795"/>
      <c r="O62" s="580"/>
      <c r="P62" s="581"/>
      <c r="Q62" s="581"/>
      <c r="R62" s="581"/>
      <c r="S62" s="581"/>
      <c r="T62" s="582"/>
    </row>
    <row r="63" spans="1:20" ht="13.5" x14ac:dyDescent="0.15">
      <c r="A63" s="683">
        <v>30</v>
      </c>
      <c r="B63" s="638" t="s">
        <v>17</v>
      </c>
      <c r="C63" s="640">
        <f>年間行事!P62</f>
        <v>0</v>
      </c>
      <c r="D63" s="825">
        <f>年間行事!O62</f>
        <v>0</v>
      </c>
      <c r="E63" s="827"/>
      <c r="F63" s="671"/>
      <c r="G63" s="646"/>
      <c r="H63" s="13"/>
      <c r="I63" s="13"/>
      <c r="J63" s="13"/>
      <c r="K63" s="13"/>
      <c r="L63" s="13"/>
      <c r="M63" s="13"/>
      <c r="N63" s="794"/>
      <c r="O63" s="580"/>
      <c r="P63" s="581"/>
      <c r="Q63" s="581"/>
      <c r="R63" s="581"/>
      <c r="S63" s="581"/>
      <c r="T63" s="582"/>
    </row>
    <row r="64" spans="1:20" ht="13.5" x14ac:dyDescent="0.15">
      <c r="A64" s="637"/>
      <c r="B64" s="639"/>
      <c r="C64" s="641"/>
      <c r="D64" s="826"/>
      <c r="E64" s="828"/>
      <c r="F64" s="684"/>
      <c r="G64" s="633"/>
      <c r="H64" s="14"/>
      <c r="I64" s="14"/>
      <c r="J64" s="14"/>
      <c r="K64" s="14"/>
      <c r="L64" s="14"/>
      <c r="M64" s="14"/>
      <c r="N64" s="795"/>
      <c r="O64" s="580"/>
      <c r="P64" s="581"/>
      <c r="Q64" s="581"/>
      <c r="R64" s="581"/>
      <c r="S64" s="581"/>
      <c r="T64" s="582"/>
    </row>
    <row r="65" spans="1:20" ht="17.100000000000001" customHeight="1" x14ac:dyDescent="0.15">
      <c r="A65" s="693">
        <v>31</v>
      </c>
      <c r="B65" s="656" t="s">
        <v>18</v>
      </c>
      <c r="C65" s="657">
        <f>年間行事!P64</f>
        <v>0</v>
      </c>
      <c r="D65" s="829" t="str">
        <f>年間行事!O64</f>
        <v>夏季休業日終　
外壁夏季集中工事終</v>
      </c>
      <c r="E65" s="833"/>
      <c r="F65" s="694"/>
      <c r="G65" s="686"/>
      <c r="H65" s="26"/>
      <c r="I65" s="26"/>
      <c r="J65" s="26"/>
      <c r="K65" s="26"/>
      <c r="L65" s="26"/>
      <c r="M65" s="26"/>
      <c r="N65" s="815"/>
      <c r="O65" s="587"/>
      <c r="P65" s="589"/>
      <c r="Q65" s="589"/>
      <c r="R65" s="589"/>
      <c r="S65" s="589"/>
      <c r="T65" s="591"/>
    </row>
    <row r="66" spans="1:20" ht="17.100000000000001" customHeight="1" thickBot="1" x14ac:dyDescent="0.2">
      <c r="A66" s="654"/>
      <c r="B66" s="688"/>
      <c r="C66" s="658"/>
      <c r="D66" s="835"/>
      <c r="E66" s="832"/>
      <c r="F66" s="692"/>
      <c r="G66" s="664"/>
      <c r="H66" s="16"/>
      <c r="I66" s="16"/>
      <c r="J66" s="16"/>
      <c r="K66" s="16"/>
      <c r="L66" s="16"/>
      <c r="M66" s="16"/>
      <c r="N66" s="813"/>
      <c r="O66" s="587"/>
      <c r="P66" s="589"/>
      <c r="Q66" s="589"/>
      <c r="R66" s="589"/>
      <c r="S66" s="589"/>
      <c r="T66" s="591"/>
    </row>
    <row r="67" spans="1:20" ht="13.5" x14ac:dyDescent="0.15">
      <c r="A67" s="700" t="s">
        <v>27</v>
      </c>
      <c r="B67" s="701"/>
      <c r="C67" s="701"/>
      <c r="D67" s="701"/>
      <c r="E67" s="742"/>
      <c r="F67" s="702" t="s">
        <v>28</v>
      </c>
      <c r="G67" s="703"/>
      <c r="H67" s="27" t="e">
        <f>SUM(#REF!,#REF!,#REF!,#REF!,#REF!,H5,H7,H9,H11,H13,H15,H17,H19,H21,H23,H25,H27,H29,H31,H33,H35,H37,H39,H41,H43,H45,H47,H49,H51,H53,H55,H57,H59,H61,H63)</f>
        <v>#REF!</v>
      </c>
      <c r="I67" s="27" t="e">
        <f>SUM(#REF!,#REF!,#REF!,#REF!,#REF!,I5,I7,I9,I11,I13,I15,I17,I19,I21,I23,I25,I27,I29,I31,I33,I35,I37,I39,I41,I43,I45,I47,I49,I51,I53,I55,I57,I59,I61,I63)</f>
        <v>#REF!</v>
      </c>
      <c r="J67" s="27" t="e">
        <f>SUM(#REF!,#REF!,#REF!,#REF!,#REF!,J5,J7,J9,J11,J13,J15,J17,J19,J21,J23,J25,J27,J29,J31,J33,J35,J37,J39,J41,J43,J45,J47,J49,J51,J53,J55,J57,J59,J61,J63)</f>
        <v>#REF!</v>
      </c>
      <c r="K67" s="27" t="e">
        <f>SUM(#REF!,#REF!,#REF!,#REF!,#REF!,K5,K7,K9,K11,K13,K15,K17,K19,K21,K23,K25,K27,K29,K31,K33,K35,K37,K39,K41,K43,K45,K47,K49,K51,K53,K55,K57,K59,K61,K63)</f>
        <v>#REF!</v>
      </c>
      <c r="L67" s="27" t="e">
        <f>SUM(#REF!,#REF!,#REF!,#REF!,#REF!,L5,L7,L9,L11,L13,L15,L17,L19,L21,L23,L25,L27,L29,L31,L33,L35,L37,L39,L41,L43,L45,L47,L49,L51,L53,L55,L57,L59,L61,L63)</f>
        <v>#REF!</v>
      </c>
      <c r="M67" s="27" t="e">
        <f>SUM(#REF!,#REF!,#REF!,#REF!,#REF!,M5,M7,M9,M11,M13,M15,M17,M19,M21,M23,M25,M27,M29,M31,M33,M35,M37,M39,M41,M43,M45,M47,M49,M51,M53,M55,M57,M59,M61,M63)</f>
        <v>#REF!</v>
      </c>
      <c r="N67" s="28"/>
      <c r="O67" s="107"/>
      <c r="P67" s="108"/>
      <c r="Q67" s="108"/>
      <c r="R67" s="108"/>
      <c r="S67" s="108"/>
      <c r="T67" s="109"/>
    </row>
    <row r="68" spans="1:20" ht="13.5" x14ac:dyDescent="0.15">
      <c r="A68" s="99" t="s">
        <v>29</v>
      </c>
      <c r="B68" s="704"/>
      <c r="C68" s="704"/>
      <c r="D68" s="704"/>
      <c r="E68" s="735"/>
      <c r="F68" s="705" t="s">
        <v>30</v>
      </c>
      <c r="G68" s="704"/>
      <c r="H68" s="29" t="e">
        <f>SUM(#REF!,#REF!,#REF!,#REF!,#REF!,H6,H8,H10,H12,H14,H16,H18,H20,H22,H24,H26,H28,H30,H32,H34,H36,H38,H40,H42,H44,H46,H48,H50,H52,H54,H56,H58,H60,H62,H64)</f>
        <v>#REF!</v>
      </c>
      <c r="I68" s="29" t="e">
        <f>SUM(#REF!,#REF!,#REF!,#REF!,#REF!,I6,I8,I10,I12,I14,I16,I18,I20,I22,I24,I26,I28,I30,I32,I34,I36,I38,I40,I42,I44,I46,I48,I50,I52,I54,I56,I58,I60,I62,I64)</f>
        <v>#REF!</v>
      </c>
      <c r="J68" s="29" t="e">
        <f>SUM(#REF!,#REF!,#REF!,#REF!,#REF!,J6,J8,J10,J12,J14,J16,J18,J20,J22,J24,J26,J28,J30,J32,J34,J36,J38,J40,J42,J44,J46,J48,J50,J52,J54,J56,J58,J60,J62,J64)</f>
        <v>#REF!</v>
      </c>
      <c r="K68" s="29" t="e">
        <f>SUM(#REF!,#REF!,#REF!,#REF!,#REF!,K6,K8,K10,K12,K14,K16,K18,K20,K22,K24,K26,K28,K30,K32,K34,K36,K38,K40,K42,K44,K46,K48,K50,K52,K54,K56,K58,K60,K62,K64)</f>
        <v>#REF!</v>
      </c>
      <c r="L68" s="29" t="e">
        <f>SUM(#REF!,#REF!,#REF!,#REF!,#REF!,L6,L8,L10,L12,L14,L16,L18,L20,L22,L24,L26,L28,L30,L32,L34,L36,L38,L40,L42,L44,L46,L48,L50,L52,L54,L56,L58,L60,L62,L64)</f>
        <v>#REF!</v>
      </c>
      <c r="M68" s="29" t="e">
        <f>SUM(#REF!,#REF!,#REF!,#REF!,#REF!,M6,M8,M10,M12,M14,M16,M18,M20,M22,M24,M26,M28,M30,M32,M34,M36,M38,M40,M42,M44,M46,M48,M50,M52,M54,M56,M58,M60,M62,M64)</f>
        <v>#REF!</v>
      </c>
      <c r="N68" s="30"/>
      <c r="O68" s="113"/>
      <c r="P68" s="114"/>
      <c r="Q68" s="114"/>
      <c r="R68" s="114"/>
      <c r="S68" s="114"/>
      <c r="T68" s="115"/>
    </row>
    <row r="69" spans="1:20" thickBot="1" x14ac:dyDescent="0.2">
      <c r="A69" s="99" t="s">
        <v>31</v>
      </c>
      <c r="B69" s="704"/>
      <c r="C69" s="704"/>
      <c r="D69" s="704"/>
      <c r="E69" s="735"/>
      <c r="F69" s="706" t="s">
        <v>32</v>
      </c>
      <c r="G69" s="707"/>
      <c r="H69" s="31" t="e">
        <f>SUM(H67:H68)</f>
        <v>#REF!</v>
      </c>
      <c r="I69" s="31" t="e">
        <f t="shared" ref="I69:M69" si="0">SUM(I67:I68)</f>
        <v>#REF!</v>
      </c>
      <c r="J69" s="31" t="e">
        <f t="shared" si="0"/>
        <v>#REF!</v>
      </c>
      <c r="K69" s="31" t="e">
        <f t="shared" si="0"/>
        <v>#REF!</v>
      </c>
      <c r="L69" s="31" t="e">
        <f t="shared" si="0"/>
        <v>#REF!</v>
      </c>
      <c r="M69" s="31" t="e">
        <f t="shared" si="0"/>
        <v>#REF!</v>
      </c>
      <c r="N69" s="161"/>
      <c r="O69" s="119"/>
      <c r="P69" s="120"/>
      <c r="Q69" s="120"/>
      <c r="R69" s="120"/>
      <c r="S69" s="120"/>
      <c r="T69" s="121"/>
    </row>
    <row r="70" spans="1:20" ht="13.5" x14ac:dyDescent="0.15">
      <c r="A70" s="99" t="s">
        <v>33</v>
      </c>
      <c r="B70" s="704"/>
      <c r="C70" s="704"/>
      <c r="D70" s="704"/>
      <c r="E70" s="735"/>
      <c r="F70" s="714" t="s">
        <v>34</v>
      </c>
      <c r="G70" s="715"/>
      <c r="H70" s="159" t="e">
        <f>SUM(H67,H75)</f>
        <v>#REF!</v>
      </c>
      <c r="I70" s="159" t="e">
        <f t="shared" ref="I70:M70" si="1">SUM(I67,I75)</f>
        <v>#REF!</v>
      </c>
      <c r="J70" s="159" t="e">
        <f t="shared" si="1"/>
        <v>#REF!</v>
      </c>
      <c r="K70" s="159" t="e">
        <f t="shared" si="1"/>
        <v>#REF!</v>
      </c>
      <c r="L70" s="159" t="e">
        <f t="shared" si="1"/>
        <v>#REF!</v>
      </c>
      <c r="M70" s="159" t="e">
        <f t="shared" si="1"/>
        <v>#REF!</v>
      </c>
      <c r="N70" s="160"/>
      <c r="O70" s="107"/>
      <c r="P70" s="108"/>
      <c r="Q70" s="108"/>
      <c r="R70" s="108"/>
      <c r="S70" s="108"/>
      <c r="T70" s="109"/>
    </row>
    <row r="71" spans="1:20" ht="13.5" x14ac:dyDescent="0.15">
      <c r="A71" s="99"/>
      <c r="B71" s="716"/>
      <c r="C71" s="717"/>
      <c r="D71" s="717"/>
      <c r="E71" s="717"/>
      <c r="F71" s="719" t="s">
        <v>35</v>
      </c>
      <c r="G71" s="720"/>
      <c r="H71" s="29" t="e">
        <f>SUM(H68,H76)</f>
        <v>#REF!</v>
      </c>
      <c r="I71" s="29" t="e">
        <f t="shared" ref="I71:M71" si="2">SUM(I68,I76)</f>
        <v>#REF!</v>
      </c>
      <c r="J71" s="29" t="e">
        <f t="shared" si="2"/>
        <v>#REF!</v>
      </c>
      <c r="K71" s="29" t="e">
        <f t="shared" si="2"/>
        <v>#REF!</v>
      </c>
      <c r="L71" s="29" t="e">
        <f t="shared" si="2"/>
        <v>#REF!</v>
      </c>
      <c r="M71" s="29" t="e">
        <f t="shared" si="2"/>
        <v>#REF!</v>
      </c>
      <c r="N71" s="32"/>
      <c r="O71" s="113"/>
      <c r="P71" s="114"/>
      <c r="Q71" s="114"/>
      <c r="R71" s="114"/>
      <c r="S71" s="114"/>
      <c r="T71" s="115"/>
    </row>
    <row r="72" spans="1:20" thickBot="1" x14ac:dyDescent="0.2">
      <c r="A72" s="5"/>
      <c r="B72" s="721"/>
      <c r="C72" s="722"/>
      <c r="D72" s="722"/>
      <c r="E72" s="722"/>
      <c r="F72" s="724" t="s">
        <v>36</v>
      </c>
      <c r="G72" s="725"/>
      <c r="H72" s="33" t="e">
        <f>SUM(H70:H71)</f>
        <v>#REF!</v>
      </c>
      <c r="I72" s="33" t="e">
        <f t="shared" ref="I72:M72" si="3">SUM(I70:I71)</f>
        <v>#REF!</v>
      </c>
      <c r="J72" s="33" t="e">
        <f t="shared" si="3"/>
        <v>#REF!</v>
      </c>
      <c r="K72" s="33" t="e">
        <f t="shared" si="3"/>
        <v>#REF!</v>
      </c>
      <c r="L72" s="33" t="e">
        <f t="shared" si="3"/>
        <v>#REF!</v>
      </c>
      <c r="M72" s="33" t="e">
        <f t="shared" si="3"/>
        <v>#REF!</v>
      </c>
      <c r="N72" s="34"/>
      <c r="O72" s="291">
        <f>'７月'!O95</f>
        <v>35.014599999999994</v>
      </c>
      <c r="P72" s="291">
        <f>'７月'!P95</f>
        <v>10.014599999999998</v>
      </c>
      <c r="Q72" s="291">
        <f>'７月'!Q95</f>
        <v>24.014599999999994</v>
      </c>
      <c r="R72" s="291">
        <f>'７月'!R95</f>
        <v>26.013599999999997</v>
      </c>
      <c r="S72" s="291">
        <f>'７月'!S95</f>
        <v>26.014599999999987</v>
      </c>
      <c r="T72" s="291">
        <f>'７月'!T95</f>
        <v>18.013999999999996</v>
      </c>
    </row>
    <row r="73" spans="1:20" ht="13.5" x14ac:dyDescent="0.15">
      <c r="A73" s="7"/>
      <c r="O73"/>
      <c r="P73"/>
      <c r="Q73"/>
      <c r="R73"/>
      <c r="S73"/>
      <c r="T73"/>
    </row>
    <row r="74" spans="1:20" thickBot="1" x14ac:dyDescent="0.2">
      <c r="A74" s="7"/>
      <c r="F74" s="712" t="s">
        <v>40</v>
      </c>
      <c r="G74" s="713"/>
      <c r="O74"/>
      <c r="P74"/>
      <c r="Q74"/>
      <c r="R74"/>
      <c r="S74"/>
      <c r="T74"/>
    </row>
    <row r="75" spans="1:20" ht="13.5" x14ac:dyDescent="0.15">
      <c r="A75" s="7"/>
      <c r="F75" s="563" t="s">
        <v>28</v>
      </c>
      <c r="G75" s="564"/>
      <c r="H75" s="70">
        <f>'７月'!H93</f>
        <v>17.997399999999999</v>
      </c>
      <c r="I75" s="70">
        <f>'７月'!I93</f>
        <v>17.997399999999999</v>
      </c>
      <c r="J75" s="70">
        <f>'７月'!J93</f>
        <v>20.997399999999999</v>
      </c>
      <c r="K75" s="70">
        <f>'７月'!K93</f>
        <v>16.664400000000001</v>
      </c>
      <c r="L75" s="70">
        <f>'７月'!L93</f>
        <v>27.997399999999999</v>
      </c>
      <c r="M75" s="77">
        <f>'７月'!M93</f>
        <v>23.664000000000001</v>
      </c>
      <c r="O75"/>
      <c r="P75"/>
      <c r="Q75"/>
      <c r="R75"/>
      <c r="S75"/>
      <c r="T75"/>
    </row>
    <row r="76" spans="1:20" ht="13.5" x14ac:dyDescent="0.15">
      <c r="A76" s="7"/>
      <c r="F76" s="541" t="s">
        <v>30</v>
      </c>
      <c r="G76" s="542"/>
      <c r="H76" s="71">
        <f>'７月'!H94</f>
        <v>288.988</v>
      </c>
      <c r="I76" s="71">
        <f>'７月'!I94</f>
        <v>313.98799999999994</v>
      </c>
      <c r="J76" s="71">
        <f>'７月'!J94</f>
        <v>337.98799999999994</v>
      </c>
      <c r="K76" s="71">
        <f>'７月'!K94</f>
        <v>353.322</v>
      </c>
      <c r="L76" s="71">
        <f>'７月'!L94</f>
        <v>341.98799999999994</v>
      </c>
      <c r="M76" s="78">
        <f>'７月'!M94</f>
        <v>354.322</v>
      </c>
      <c r="O76"/>
      <c r="P76"/>
      <c r="Q76"/>
      <c r="R76"/>
      <c r="S76"/>
      <c r="T76"/>
    </row>
    <row r="77" spans="1:20" ht="15" thickBot="1" x14ac:dyDescent="0.2">
      <c r="A77" s="7"/>
      <c r="F77" s="546" t="s">
        <v>32</v>
      </c>
      <c r="G77" s="547"/>
      <c r="H77" s="72">
        <f>SUM(H75:H76)</f>
        <v>306.98540000000003</v>
      </c>
      <c r="I77" s="72">
        <f t="shared" ref="I77:M77" si="4">SUM(I75:I76)</f>
        <v>331.98539999999991</v>
      </c>
      <c r="J77" s="72">
        <f t="shared" si="4"/>
        <v>358.98539999999991</v>
      </c>
      <c r="K77" s="72">
        <f t="shared" si="4"/>
        <v>369.9864</v>
      </c>
      <c r="L77" s="72">
        <f t="shared" si="4"/>
        <v>369.98539999999991</v>
      </c>
      <c r="M77" s="79">
        <f t="shared" si="4"/>
        <v>377.98599999999999</v>
      </c>
      <c r="S77"/>
      <c r="T77"/>
    </row>
    <row r="78" spans="1:20" x14ac:dyDescent="0.15">
      <c r="A78" s="7"/>
      <c r="E78"/>
      <c r="F78"/>
      <c r="G78"/>
      <c r="H78"/>
      <c r="I78"/>
      <c r="J78"/>
      <c r="K78"/>
      <c r="L78"/>
      <c r="M78"/>
      <c r="N78"/>
      <c r="S78"/>
      <c r="T78"/>
    </row>
    <row r="79" spans="1:20" x14ac:dyDescent="0.15">
      <c r="A79" s="7"/>
      <c r="E79"/>
      <c r="F79"/>
      <c r="G79"/>
      <c r="H79"/>
      <c r="I79"/>
      <c r="J79"/>
      <c r="K79"/>
      <c r="L79"/>
      <c r="M79"/>
      <c r="N79"/>
      <c r="S79"/>
      <c r="T79"/>
    </row>
    <row r="80" spans="1:20" x14ac:dyDescent="0.15">
      <c r="A80" s="7"/>
      <c r="E80"/>
      <c r="F80"/>
      <c r="G80"/>
      <c r="H80"/>
      <c r="I80"/>
      <c r="J80"/>
      <c r="K80"/>
      <c r="L80"/>
      <c r="M80"/>
      <c r="N80"/>
      <c r="S80"/>
      <c r="T80"/>
    </row>
    <row r="81" spans="1:20" x14ac:dyDescent="0.15">
      <c r="A81" s="7"/>
      <c r="E81"/>
      <c r="F81"/>
      <c r="G81"/>
      <c r="H81"/>
      <c r="I81"/>
      <c r="J81"/>
      <c r="K81"/>
      <c r="L81"/>
      <c r="M81"/>
      <c r="N81"/>
      <c r="S81"/>
      <c r="T81"/>
    </row>
    <row r="82" spans="1:20" x14ac:dyDescent="0.15">
      <c r="A82" s="7"/>
      <c r="E82"/>
      <c r="F82"/>
      <c r="G82"/>
      <c r="H82"/>
      <c r="I82"/>
      <c r="J82"/>
      <c r="K82"/>
      <c r="L82"/>
      <c r="M82"/>
      <c r="N82"/>
      <c r="S82"/>
      <c r="T82"/>
    </row>
    <row r="83" spans="1:20" x14ac:dyDescent="0.15">
      <c r="A83" s="7"/>
      <c r="E83"/>
      <c r="F83"/>
      <c r="G83"/>
      <c r="H83"/>
      <c r="I83"/>
      <c r="J83"/>
      <c r="K83"/>
      <c r="L83"/>
      <c r="M83"/>
      <c r="N83"/>
      <c r="S83"/>
      <c r="T83"/>
    </row>
    <row r="84" spans="1:20" x14ac:dyDescent="0.15">
      <c r="A84" s="7"/>
      <c r="E84"/>
      <c r="F84"/>
      <c r="G84"/>
      <c r="H84"/>
      <c r="I84"/>
      <c r="J84"/>
      <c r="K84"/>
      <c r="L84"/>
      <c r="M84"/>
      <c r="N84"/>
      <c r="S84"/>
      <c r="T84"/>
    </row>
    <row r="85" spans="1:20" x14ac:dyDescent="0.15">
      <c r="A85" s="7"/>
      <c r="E85"/>
      <c r="F85"/>
      <c r="G85"/>
      <c r="H85"/>
      <c r="I85"/>
      <c r="J85"/>
      <c r="K85"/>
      <c r="L85"/>
      <c r="M85"/>
      <c r="N85"/>
      <c r="S85"/>
      <c r="T85"/>
    </row>
    <row r="86" spans="1:20" x14ac:dyDescent="0.15">
      <c r="A86" s="7"/>
      <c r="E86"/>
      <c r="F86"/>
      <c r="G86"/>
      <c r="H86"/>
      <c r="I86"/>
      <c r="J86"/>
      <c r="K86"/>
      <c r="L86"/>
      <c r="M86"/>
      <c r="N86"/>
      <c r="S86"/>
      <c r="T86"/>
    </row>
    <row r="87" spans="1:20" x14ac:dyDescent="0.15">
      <c r="A87" s="7"/>
      <c r="E87"/>
      <c r="F87"/>
      <c r="G87"/>
      <c r="H87"/>
      <c r="I87"/>
      <c r="J87"/>
      <c r="K87"/>
      <c r="L87"/>
      <c r="M87"/>
      <c r="N87"/>
      <c r="S87"/>
      <c r="T87"/>
    </row>
    <row r="88" spans="1:20" x14ac:dyDescent="0.15">
      <c r="A88" s="7"/>
      <c r="E88"/>
      <c r="F88"/>
      <c r="G88"/>
      <c r="H88"/>
      <c r="I88"/>
      <c r="J88"/>
      <c r="K88"/>
      <c r="L88"/>
      <c r="M88"/>
      <c r="N88"/>
      <c r="S88"/>
      <c r="T88"/>
    </row>
    <row r="89" spans="1:20" x14ac:dyDescent="0.15">
      <c r="A89" s="7"/>
      <c r="E89"/>
      <c r="F89"/>
      <c r="G89"/>
      <c r="H89"/>
      <c r="I89"/>
      <c r="J89"/>
      <c r="K89"/>
      <c r="L89"/>
      <c r="M89"/>
      <c r="N89"/>
      <c r="S89"/>
      <c r="T89"/>
    </row>
    <row r="90" spans="1:20" x14ac:dyDescent="0.15">
      <c r="A90" s="7"/>
      <c r="E90"/>
      <c r="F90"/>
      <c r="G90"/>
      <c r="H90"/>
      <c r="I90"/>
      <c r="J90"/>
      <c r="K90"/>
      <c r="L90"/>
      <c r="M90"/>
      <c r="N90"/>
      <c r="S90"/>
      <c r="T90"/>
    </row>
    <row r="91" spans="1:20" x14ac:dyDescent="0.15">
      <c r="A91" s="7"/>
      <c r="E91"/>
      <c r="F91"/>
      <c r="G91"/>
      <c r="H91"/>
      <c r="I91"/>
      <c r="J91"/>
      <c r="K91"/>
      <c r="L91"/>
      <c r="M91"/>
      <c r="N91"/>
      <c r="S91"/>
      <c r="T91"/>
    </row>
    <row r="92" spans="1:20" x14ac:dyDescent="0.15">
      <c r="A92" s="7"/>
      <c r="E92"/>
      <c r="F92"/>
      <c r="G92"/>
      <c r="H92"/>
      <c r="I92"/>
      <c r="J92"/>
      <c r="K92"/>
      <c r="L92"/>
      <c r="M92"/>
      <c r="N92"/>
      <c r="S92"/>
      <c r="T92"/>
    </row>
    <row r="93" spans="1:20" x14ac:dyDescent="0.15">
      <c r="A93" s="7"/>
      <c r="E93"/>
      <c r="F93"/>
      <c r="G93"/>
      <c r="H93"/>
      <c r="I93"/>
      <c r="J93"/>
      <c r="K93"/>
      <c r="L93"/>
      <c r="M93"/>
      <c r="N93"/>
      <c r="S93"/>
      <c r="T93"/>
    </row>
    <row r="94" spans="1:20" x14ac:dyDescent="0.15">
      <c r="A94" s="7"/>
      <c r="E94"/>
      <c r="F94"/>
      <c r="G94"/>
      <c r="H94"/>
      <c r="I94"/>
      <c r="J94"/>
      <c r="K94"/>
      <c r="L94"/>
      <c r="M94"/>
      <c r="N94"/>
      <c r="S94"/>
      <c r="T94"/>
    </row>
    <row r="95" spans="1:20" x14ac:dyDescent="0.15">
      <c r="A95" s="7"/>
      <c r="E95"/>
      <c r="F95"/>
      <c r="G95"/>
      <c r="H95"/>
      <c r="I95"/>
      <c r="J95"/>
      <c r="K95"/>
      <c r="L95"/>
      <c r="M95"/>
      <c r="N95"/>
      <c r="S95"/>
      <c r="T95"/>
    </row>
    <row r="96" spans="1:20" x14ac:dyDescent="0.15">
      <c r="A96" s="7"/>
      <c r="E96"/>
      <c r="F96"/>
      <c r="G96"/>
      <c r="H96"/>
      <c r="I96"/>
      <c r="J96"/>
      <c r="K96"/>
      <c r="L96"/>
      <c r="M96"/>
      <c r="N96"/>
      <c r="S96"/>
      <c r="T96"/>
    </row>
    <row r="97" spans="1:20" x14ac:dyDescent="0.15">
      <c r="A97" s="7"/>
      <c r="E97"/>
      <c r="F97"/>
      <c r="G97"/>
      <c r="H97"/>
      <c r="I97"/>
      <c r="J97"/>
      <c r="K97"/>
      <c r="L97"/>
      <c r="M97"/>
      <c r="N97"/>
      <c r="S97"/>
      <c r="T97"/>
    </row>
    <row r="98" spans="1:20" x14ac:dyDescent="0.15">
      <c r="A98" s="7"/>
      <c r="E98"/>
      <c r="F98"/>
      <c r="G98"/>
      <c r="H98"/>
      <c r="I98"/>
      <c r="J98"/>
      <c r="K98"/>
      <c r="L98"/>
      <c r="M98"/>
      <c r="N98"/>
      <c r="S98"/>
      <c r="T98"/>
    </row>
    <row r="99" spans="1:20" x14ac:dyDescent="0.15">
      <c r="A99" s="7"/>
      <c r="E99"/>
      <c r="F99"/>
      <c r="G99"/>
      <c r="H99"/>
      <c r="I99"/>
      <c r="J99"/>
      <c r="K99"/>
      <c r="L99"/>
      <c r="M99"/>
      <c r="N99"/>
      <c r="S99"/>
      <c r="T99"/>
    </row>
    <row r="100" spans="1:20" x14ac:dyDescent="0.15">
      <c r="A100" s="7"/>
      <c r="E100"/>
      <c r="F100"/>
      <c r="G100"/>
      <c r="H100"/>
      <c r="I100"/>
      <c r="J100"/>
      <c r="K100"/>
      <c r="L100"/>
      <c r="M100"/>
      <c r="N100"/>
      <c r="S100"/>
      <c r="T100"/>
    </row>
    <row r="101" spans="1:20" x14ac:dyDescent="0.15">
      <c r="A101" s="7"/>
      <c r="E101"/>
      <c r="F101"/>
      <c r="G101"/>
      <c r="H101"/>
      <c r="I101"/>
      <c r="J101"/>
      <c r="K101"/>
      <c r="L101"/>
      <c r="M101"/>
      <c r="N101"/>
      <c r="S101"/>
      <c r="T101"/>
    </row>
    <row r="102" spans="1:20" x14ac:dyDescent="0.15">
      <c r="A102" s="7"/>
      <c r="E102"/>
      <c r="F102"/>
      <c r="G102"/>
      <c r="H102"/>
      <c r="I102"/>
      <c r="J102"/>
      <c r="K102"/>
      <c r="L102"/>
      <c r="M102"/>
      <c r="N102"/>
      <c r="S102"/>
      <c r="T102"/>
    </row>
    <row r="103" spans="1:20" x14ac:dyDescent="0.15">
      <c r="A103" s="7"/>
      <c r="E103"/>
      <c r="F103"/>
      <c r="G103"/>
      <c r="H103"/>
      <c r="I103"/>
      <c r="J103"/>
      <c r="K103"/>
      <c r="L103"/>
      <c r="M103"/>
      <c r="N103"/>
      <c r="S103"/>
      <c r="T103"/>
    </row>
    <row r="104" spans="1:20" x14ac:dyDescent="0.15">
      <c r="A104" s="7"/>
      <c r="E104"/>
      <c r="F104"/>
      <c r="G104"/>
      <c r="H104"/>
      <c r="I104"/>
      <c r="J104"/>
      <c r="K104"/>
      <c r="L104"/>
      <c r="M104"/>
      <c r="N104"/>
      <c r="S104"/>
      <c r="T104"/>
    </row>
    <row r="105" spans="1:20" x14ac:dyDescent="0.15">
      <c r="A105" s="7"/>
      <c r="E105"/>
      <c r="F105"/>
      <c r="G105"/>
      <c r="H105"/>
      <c r="I105"/>
      <c r="J105"/>
      <c r="K105"/>
      <c r="L105"/>
      <c r="M105"/>
      <c r="N105"/>
      <c r="S105"/>
      <c r="T105"/>
    </row>
    <row r="106" spans="1:20" x14ac:dyDescent="0.15">
      <c r="A106" s="7"/>
      <c r="E106"/>
      <c r="F106"/>
      <c r="G106"/>
      <c r="H106"/>
      <c r="I106"/>
      <c r="J106"/>
      <c r="K106"/>
      <c r="L106"/>
      <c r="M106"/>
      <c r="N106"/>
      <c r="S106"/>
      <c r="T106"/>
    </row>
    <row r="107" spans="1:20" x14ac:dyDescent="0.15">
      <c r="A107" s="7"/>
      <c r="E107"/>
      <c r="F107"/>
      <c r="G107"/>
      <c r="H107"/>
      <c r="I107"/>
      <c r="J107"/>
      <c r="K107"/>
      <c r="L107"/>
      <c r="M107"/>
      <c r="N107"/>
      <c r="S107"/>
      <c r="T107"/>
    </row>
    <row r="108" spans="1:20" x14ac:dyDescent="0.15">
      <c r="A108" s="7"/>
      <c r="E108"/>
      <c r="F108"/>
      <c r="G108"/>
      <c r="H108"/>
      <c r="I108"/>
      <c r="J108"/>
      <c r="K108"/>
      <c r="L108"/>
      <c r="M108"/>
      <c r="N108"/>
      <c r="S108"/>
      <c r="T108"/>
    </row>
    <row r="109" spans="1:20" x14ac:dyDescent="0.15">
      <c r="A109" s="7"/>
      <c r="E109"/>
      <c r="F109"/>
      <c r="G109"/>
      <c r="H109"/>
      <c r="I109"/>
      <c r="J109"/>
      <c r="K109"/>
      <c r="L109"/>
      <c r="M109"/>
      <c r="N109"/>
      <c r="S109"/>
      <c r="T109"/>
    </row>
    <row r="110" spans="1:20" x14ac:dyDescent="0.15">
      <c r="A110" s="7"/>
      <c r="E110"/>
      <c r="F110"/>
      <c r="G110"/>
      <c r="H110"/>
      <c r="I110"/>
      <c r="J110"/>
      <c r="K110"/>
      <c r="L110"/>
      <c r="M110"/>
      <c r="N110"/>
      <c r="S110"/>
      <c r="T110"/>
    </row>
    <row r="111" spans="1:20" x14ac:dyDescent="0.15">
      <c r="A111" s="7"/>
      <c r="E111"/>
      <c r="F111"/>
      <c r="G111"/>
      <c r="H111"/>
      <c r="I111"/>
      <c r="J111"/>
      <c r="K111"/>
      <c r="L111"/>
      <c r="M111"/>
      <c r="N111"/>
      <c r="S111"/>
      <c r="T111"/>
    </row>
    <row r="112" spans="1:20" x14ac:dyDescent="0.15">
      <c r="A112" s="7"/>
      <c r="E112"/>
      <c r="F112"/>
      <c r="G112"/>
      <c r="H112"/>
      <c r="I112"/>
      <c r="J112"/>
      <c r="K112"/>
      <c r="L112"/>
      <c r="M112"/>
      <c r="N112"/>
      <c r="S112"/>
      <c r="T112"/>
    </row>
    <row r="113" spans="1:20" x14ac:dyDescent="0.15">
      <c r="A113" s="7"/>
      <c r="E113"/>
      <c r="F113"/>
      <c r="G113"/>
      <c r="H113"/>
      <c r="I113"/>
      <c r="J113"/>
      <c r="K113"/>
      <c r="L113"/>
      <c r="M113"/>
      <c r="N113"/>
      <c r="S113"/>
      <c r="T113"/>
    </row>
    <row r="114" spans="1:20" x14ac:dyDescent="0.15">
      <c r="A114" s="7"/>
      <c r="E114"/>
      <c r="F114"/>
      <c r="G114"/>
      <c r="H114"/>
      <c r="I114"/>
      <c r="J114"/>
      <c r="K114"/>
      <c r="L114"/>
      <c r="M114"/>
      <c r="N114"/>
      <c r="S114"/>
      <c r="T114"/>
    </row>
    <row r="115" spans="1:20" x14ac:dyDescent="0.15">
      <c r="A115" s="7"/>
      <c r="E115"/>
      <c r="F115"/>
      <c r="G115"/>
      <c r="H115"/>
      <c r="I115"/>
      <c r="J115"/>
      <c r="K115"/>
      <c r="L115"/>
      <c r="M115"/>
      <c r="N115"/>
      <c r="S115"/>
      <c r="T115"/>
    </row>
    <row r="116" spans="1:20" x14ac:dyDescent="0.15">
      <c r="A116" s="7"/>
      <c r="E116"/>
      <c r="F116"/>
      <c r="G116"/>
      <c r="H116"/>
      <c r="I116"/>
      <c r="J116"/>
      <c r="K116"/>
      <c r="L116"/>
      <c r="M116"/>
      <c r="N116"/>
      <c r="S116"/>
      <c r="T116"/>
    </row>
    <row r="117" spans="1:20" x14ac:dyDescent="0.15">
      <c r="A117" s="7"/>
      <c r="E117"/>
      <c r="F117"/>
      <c r="G117"/>
      <c r="H117"/>
      <c r="I117"/>
      <c r="J117"/>
      <c r="K117"/>
      <c r="L117"/>
      <c r="M117"/>
      <c r="N117"/>
      <c r="S117"/>
      <c r="T117"/>
    </row>
    <row r="118" spans="1:20" x14ac:dyDescent="0.15">
      <c r="A118" s="7"/>
      <c r="E118"/>
      <c r="F118"/>
      <c r="G118"/>
      <c r="H118"/>
      <c r="I118"/>
      <c r="J118"/>
      <c r="K118"/>
      <c r="L118"/>
      <c r="M118"/>
      <c r="N118"/>
      <c r="S118"/>
      <c r="T118"/>
    </row>
    <row r="119" spans="1:20" x14ac:dyDescent="0.15">
      <c r="A119" s="7"/>
      <c r="E119"/>
      <c r="F119"/>
      <c r="G119"/>
      <c r="H119"/>
      <c r="I119"/>
      <c r="J119"/>
      <c r="K119"/>
      <c r="L119"/>
      <c r="M119"/>
      <c r="N119"/>
      <c r="S119"/>
      <c r="T119"/>
    </row>
    <row r="120" spans="1:20" x14ac:dyDescent="0.15">
      <c r="A120" s="7"/>
      <c r="E120"/>
      <c r="F120"/>
      <c r="G120"/>
      <c r="H120"/>
      <c r="I120"/>
      <c r="J120"/>
      <c r="K120"/>
      <c r="L120"/>
      <c r="M120"/>
      <c r="N120"/>
      <c r="S120"/>
      <c r="T120"/>
    </row>
    <row r="121" spans="1:20" x14ac:dyDescent="0.15">
      <c r="A121" s="7"/>
      <c r="E121"/>
      <c r="F121"/>
      <c r="G121"/>
      <c r="H121"/>
      <c r="I121"/>
      <c r="J121"/>
      <c r="K121"/>
      <c r="L121"/>
      <c r="M121"/>
      <c r="N121"/>
      <c r="S121"/>
      <c r="T121"/>
    </row>
    <row r="122" spans="1:20" x14ac:dyDescent="0.15">
      <c r="A122" s="7"/>
      <c r="E122"/>
      <c r="F122"/>
      <c r="G122"/>
      <c r="H122"/>
      <c r="I122"/>
      <c r="J122"/>
      <c r="K122"/>
      <c r="L122"/>
      <c r="M122"/>
      <c r="N122"/>
      <c r="S122"/>
      <c r="T122"/>
    </row>
    <row r="123" spans="1:20" x14ac:dyDescent="0.15">
      <c r="A123" s="7"/>
      <c r="E123"/>
      <c r="F123"/>
      <c r="G123"/>
      <c r="H123"/>
      <c r="I123"/>
      <c r="J123"/>
      <c r="K123"/>
      <c r="L123"/>
      <c r="M123"/>
      <c r="N123"/>
      <c r="S123"/>
      <c r="T123"/>
    </row>
    <row r="124" spans="1:20" x14ac:dyDescent="0.15">
      <c r="A124" s="7"/>
      <c r="E124"/>
      <c r="F124"/>
      <c r="G124"/>
      <c r="H124"/>
      <c r="I124"/>
      <c r="J124"/>
      <c r="K124"/>
      <c r="L124"/>
      <c r="M124"/>
      <c r="N124"/>
      <c r="S124"/>
      <c r="T124"/>
    </row>
    <row r="125" spans="1:20" x14ac:dyDescent="0.15">
      <c r="A125" s="7"/>
      <c r="E125"/>
      <c r="F125"/>
      <c r="G125"/>
      <c r="H125"/>
      <c r="I125"/>
      <c r="J125"/>
      <c r="K125"/>
      <c r="L125"/>
      <c r="M125"/>
      <c r="N125"/>
      <c r="S125"/>
      <c r="T125"/>
    </row>
    <row r="126" spans="1:20" x14ac:dyDescent="0.15">
      <c r="A126" s="7"/>
      <c r="E126"/>
      <c r="F126"/>
      <c r="G126"/>
      <c r="H126"/>
      <c r="I126"/>
      <c r="J126"/>
      <c r="K126"/>
      <c r="L126"/>
      <c r="M126"/>
      <c r="N126"/>
      <c r="S126"/>
      <c r="T126"/>
    </row>
    <row r="127" spans="1:20" x14ac:dyDescent="0.15">
      <c r="A127" s="7"/>
      <c r="E127"/>
      <c r="F127"/>
      <c r="G127"/>
      <c r="H127"/>
      <c r="I127"/>
      <c r="J127"/>
      <c r="K127"/>
      <c r="L127"/>
      <c r="M127"/>
      <c r="N127"/>
      <c r="S127"/>
      <c r="T127"/>
    </row>
    <row r="128" spans="1:20" x14ac:dyDescent="0.15">
      <c r="A128" s="7"/>
      <c r="E128"/>
      <c r="F128"/>
      <c r="G128"/>
      <c r="H128"/>
      <c r="I128"/>
      <c r="J128"/>
      <c r="K128"/>
      <c r="L128"/>
      <c r="M128"/>
      <c r="N128"/>
      <c r="S128"/>
      <c r="T128"/>
    </row>
    <row r="129" spans="1:20" x14ac:dyDescent="0.15">
      <c r="A129" s="7"/>
      <c r="E129"/>
      <c r="F129"/>
      <c r="G129"/>
      <c r="H129"/>
      <c r="I129"/>
      <c r="J129"/>
      <c r="K129"/>
      <c r="L129"/>
      <c r="M129"/>
      <c r="N129"/>
      <c r="S129"/>
      <c r="T129"/>
    </row>
    <row r="130" spans="1:20" x14ac:dyDescent="0.15">
      <c r="A130" s="7"/>
      <c r="E130"/>
      <c r="F130"/>
      <c r="G130"/>
      <c r="H130"/>
      <c r="I130"/>
      <c r="J130"/>
      <c r="K130"/>
      <c r="L130"/>
      <c r="M130"/>
      <c r="N130"/>
      <c r="S130"/>
      <c r="T130"/>
    </row>
    <row r="131" spans="1:20" x14ac:dyDescent="0.15">
      <c r="A131" s="7"/>
      <c r="E131"/>
      <c r="F131"/>
      <c r="G131"/>
      <c r="H131"/>
      <c r="I131"/>
      <c r="J131"/>
      <c r="K131"/>
      <c r="L131"/>
      <c r="M131"/>
      <c r="N131"/>
      <c r="S131"/>
      <c r="T131"/>
    </row>
    <row r="132" spans="1:20" x14ac:dyDescent="0.15">
      <c r="A132" s="7"/>
      <c r="E132"/>
      <c r="F132"/>
      <c r="G132"/>
      <c r="H132"/>
      <c r="I132"/>
      <c r="J132"/>
      <c r="K132"/>
      <c r="L132"/>
      <c r="M132"/>
      <c r="N132"/>
      <c r="S132"/>
      <c r="T132"/>
    </row>
    <row r="133" spans="1:20" x14ac:dyDescent="0.15">
      <c r="A133" s="7"/>
      <c r="E133"/>
      <c r="F133"/>
      <c r="G133"/>
      <c r="H133"/>
      <c r="I133"/>
      <c r="J133"/>
      <c r="K133"/>
      <c r="L133"/>
      <c r="M133"/>
      <c r="N133"/>
      <c r="S133"/>
      <c r="T133"/>
    </row>
    <row r="134" spans="1:20" x14ac:dyDescent="0.15">
      <c r="A134" s="7"/>
      <c r="E134"/>
      <c r="F134"/>
      <c r="G134"/>
      <c r="H134"/>
      <c r="I134"/>
      <c r="J134"/>
      <c r="K134"/>
      <c r="L134"/>
      <c r="M134"/>
      <c r="N134"/>
      <c r="S134"/>
      <c r="T134"/>
    </row>
    <row r="135" spans="1:20" x14ac:dyDescent="0.15">
      <c r="A135" s="7"/>
      <c r="E135"/>
      <c r="F135"/>
      <c r="G135"/>
      <c r="H135"/>
      <c r="I135"/>
      <c r="J135"/>
      <c r="K135"/>
      <c r="L135"/>
      <c r="M135"/>
      <c r="N135"/>
      <c r="S135"/>
      <c r="T135"/>
    </row>
    <row r="136" spans="1:20" x14ac:dyDescent="0.15">
      <c r="A136" s="7"/>
      <c r="E136"/>
      <c r="F136"/>
      <c r="G136"/>
      <c r="H136"/>
      <c r="I136"/>
      <c r="J136"/>
      <c r="K136"/>
      <c r="L136"/>
      <c r="M136"/>
      <c r="N136"/>
      <c r="S136"/>
      <c r="T136"/>
    </row>
    <row r="137" spans="1:20" x14ac:dyDescent="0.15">
      <c r="A137" s="7"/>
      <c r="E137"/>
      <c r="F137"/>
      <c r="G137"/>
      <c r="H137"/>
      <c r="I137"/>
      <c r="J137"/>
      <c r="K137"/>
      <c r="L137"/>
      <c r="M137"/>
      <c r="N137"/>
      <c r="S137"/>
      <c r="T137"/>
    </row>
    <row r="138" spans="1:20" x14ac:dyDescent="0.15">
      <c r="A138" s="7"/>
      <c r="E138"/>
      <c r="F138"/>
      <c r="G138"/>
      <c r="H138"/>
      <c r="I138"/>
      <c r="J138"/>
      <c r="K138"/>
      <c r="L138"/>
      <c r="M138"/>
      <c r="N138"/>
      <c r="S138"/>
      <c r="T138"/>
    </row>
    <row r="139" spans="1:20" x14ac:dyDescent="0.15">
      <c r="A139" s="7"/>
      <c r="E139"/>
      <c r="F139"/>
      <c r="G139"/>
      <c r="H139"/>
      <c r="I139"/>
      <c r="J139"/>
      <c r="K139"/>
      <c r="L139"/>
      <c r="M139"/>
      <c r="N139"/>
      <c r="S139"/>
      <c r="T139"/>
    </row>
    <row r="140" spans="1:20" x14ac:dyDescent="0.15">
      <c r="A140" s="7"/>
      <c r="E140"/>
      <c r="F140"/>
      <c r="G140"/>
      <c r="H140"/>
      <c r="I140"/>
      <c r="J140"/>
      <c r="K140"/>
      <c r="L140"/>
      <c r="M140"/>
      <c r="N140"/>
      <c r="S140"/>
      <c r="T140"/>
    </row>
    <row r="141" spans="1:20" x14ac:dyDescent="0.15">
      <c r="A141" s="7"/>
      <c r="E141"/>
      <c r="F141"/>
      <c r="G141"/>
      <c r="H141"/>
      <c r="I141"/>
      <c r="J141"/>
      <c r="K141"/>
      <c r="L141"/>
      <c r="M141"/>
      <c r="N141"/>
      <c r="S141"/>
      <c r="T141"/>
    </row>
    <row r="142" spans="1:20" x14ac:dyDescent="0.15">
      <c r="A142" s="7"/>
      <c r="E142"/>
      <c r="F142"/>
      <c r="G142"/>
      <c r="H142"/>
      <c r="I142"/>
      <c r="J142"/>
      <c r="K142"/>
      <c r="L142"/>
      <c r="M142"/>
      <c r="N142"/>
      <c r="S142"/>
      <c r="T142"/>
    </row>
    <row r="143" spans="1:20" x14ac:dyDescent="0.15">
      <c r="A143" s="7"/>
      <c r="E143"/>
      <c r="F143"/>
      <c r="G143"/>
      <c r="H143"/>
      <c r="I143"/>
      <c r="J143"/>
      <c r="K143"/>
      <c r="L143"/>
      <c r="M143"/>
      <c r="N143"/>
      <c r="S143"/>
      <c r="T143"/>
    </row>
    <row r="144" spans="1:20" x14ac:dyDescent="0.15">
      <c r="A144" s="7"/>
      <c r="E144"/>
      <c r="F144"/>
      <c r="G144"/>
      <c r="H144"/>
      <c r="I144"/>
      <c r="J144"/>
      <c r="K144"/>
      <c r="L144"/>
      <c r="M144"/>
      <c r="N144"/>
      <c r="S144"/>
      <c r="T144"/>
    </row>
    <row r="145" spans="1:20" x14ac:dyDescent="0.15">
      <c r="A145" s="7"/>
      <c r="E145"/>
      <c r="F145"/>
      <c r="G145"/>
      <c r="H145"/>
      <c r="I145"/>
      <c r="J145"/>
      <c r="K145"/>
      <c r="L145"/>
      <c r="M145"/>
      <c r="N145"/>
      <c r="S145"/>
      <c r="T145"/>
    </row>
    <row r="146" spans="1:20" x14ac:dyDescent="0.15">
      <c r="A146" s="7"/>
      <c r="E146"/>
      <c r="F146"/>
      <c r="G146"/>
      <c r="H146"/>
      <c r="I146"/>
      <c r="J146"/>
      <c r="K146"/>
      <c r="L146"/>
      <c r="M146"/>
      <c r="N146"/>
      <c r="S146"/>
      <c r="T146"/>
    </row>
    <row r="147" spans="1:20" x14ac:dyDescent="0.15">
      <c r="A147" s="7"/>
      <c r="E147"/>
      <c r="F147"/>
      <c r="G147"/>
      <c r="H147"/>
      <c r="I147"/>
      <c r="J147"/>
      <c r="K147"/>
      <c r="L147"/>
      <c r="M147"/>
      <c r="N147"/>
      <c r="S147"/>
      <c r="T147"/>
    </row>
    <row r="148" spans="1:20" x14ac:dyDescent="0.15">
      <c r="A148" s="7"/>
      <c r="E148"/>
      <c r="F148"/>
      <c r="G148"/>
      <c r="H148"/>
      <c r="I148"/>
      <c r="J148"/>
      <c r="K148"/>
      <c r="L148"/>
      <c r="M148"/>
      <c r="N148"/>
      <c r="S148"/>
      <c r="T148"/>
    </row>
    <row r="149" spans="1:20" x14ac:dyDescent="0.15">
      <c r="A149" s="7"/>
      <c r="E149"/>
      <c r="F149"/>
      <c r="G149"/>
      <c r="H149"/>
      <c r="I149"/>
      <c r="J149"/>
      <c r="K149"/>
      <c r="L149"/>
      <c r="M149"/>
      <c r="N149"/>
      <c r="S149"/>
      <c r="T149"/>
    </row>
    <row r="150" spans="1:20" x14ac:dyDescent="0.15">
      <c r="A150" s="7"/>
      <c r="E150"/>
      <c r="F150"/>
      <c r="G150"/>
      <c r="H150"/>
      <c r="I150"/>
      <c r="J150"/>
      <c r="K150"/>
      <c r="L150"/>
      <c r="M150"/>
      <c r="N150"/>
      <c r="S150"/>
      <c r="T150"/>
    </row>
    <row r="151" spans="1:20" x14ac:dyDescent="0.15">
      <c r="A151" s="7"/>
      <c r="E151"/>
      <c r="F151"/>
      <c r="G151"/>
      <c r="H151"/>
      <c r="I151"/>
      <c r="J151"/>
      <c r="K151"/>
      <c r="L151"/>
      <c r="M151"/>
      <c r="N151"/>
      <c r="S151"/>
      <c r="T151"/>
    </row>
    <row r="152" spans="1:20" x14ac:dyDescent="0.15">
      <c r="A152" s="7"/>
      <c r="E152"/>
      <c r="F152"/>
      <c r="G152"/>
      <c r="H152"/>
      <c r="I152"/>
      <c r="J152"/>
      <c r="K152"/>
      <c r="L152"/>
      <c r="M152"/>
      <c r="N152"/>
      <c r="S152"/>
      <c r="T152"/>
    </row>
    <row r="153" spans="1:20" x14ac:dyDescent="0.15">
      <c r="A153" s="7"/>
      <c r="E153"/>
      <c r="F153"/>
      <c r="G153"/>
      <c r="H153"/>
      <c r="I153"/>
      <c r="J153"/>
      <c r="K153"/>
      <c r="L153"/>
      <c r="M153"/>
      <c r="N153"/>
      <c r="S153"/>
      <c r="T153"/>
    </row>
    <row r="154" spans="1:20" x14ac:dyDescent="0.15">
      <c r="A154" s="7"/>
      <c r="E154"/>
      <c r="F154"/>
      <c r="G154"/>
      <c r="H154"/>
      <c r="I154"/>
      <c r="J154"/>
      <c r="K154"/>
      <c r="L154"/>
      <c r="M154"/>
      <c r="N154"/>
      <c r="S154"/>
      <c r="T154"/>
    </row>
    <row r="155" spans="1:20" x14ac:dyDescent="0.15">
      <c r="A155" s="7"/>
      <c r="E155"/>
      <c r="F155"/>
      <c r="G155"/>
      <c r="H155"/>
      <c r="I155"/>
      <c r="J155"/>
      <c r="K155"/>
      <c r="L155"/>
      <c r="M155"/>
      <c r="N155"/>
      <c r="S155"/>
      <c r="T155"/>
    </row>
    <row r="156" spans="1:20" x14ac:dyDescent="0.15">
      <c r="A156" s="7"/>
      <c r="E156"/>
      <c r="F156"/>
      <c r="G156"/>
      <c r="H156"/>
      <c r="I156"/>
      <c r="J156"/>
      <c r="K156"/>
      <c r="L156"/>
      <c r="M156"/>
      <c r="N156"/>
      <c r="S156"/>
      <c r="T156"/>
    </row>
    <row r="157" spans="1:20" x14ac:dyDescent="0.15">
      <c r="A157" s="7"/>
      <c r="E157"/>
      <c r="F157"/>
      <c r="G157"/>
      <c r="H157"/>
      <c r="I157"/>
      <c r="J157"/>
      <c r="K157"/>
      <c r="L157"/>
      <c r="M157"/>
      <c r="N157"/>
      <c r="S157"/>
      <c r="T157"/>
    </row>
    <row r="158" spans="1:20" x14ac:dyDescent="0.15">
      <c r="A158" s="7"/>
      <c r="E158"/>
      <c r="F158"/>
      <c r="G158"/>
      <c r="H158"/>
      <c r="I158"/>
      <c r="J158"/>
      <c r="K158"/>
      <c r="L158"/>
      <c r="M158"/>
      <c r="N158"/>
    </row>
    <row r="159" spans="1:20" x14ac:dyDescent="0.15">
      <c r="A159" s="7"/>
      <c r="E159"/>
      <c r="F159"/>
      <c r="G159"/>
      <c r="H159"/>
      <c r="I159"/>
      <c r="J159"/>
      <c r="K159"/>
      <c r="L159"/>
      <c r="M159"/>
      <c r="N159"/>
    </row>
    <row r="160" spans="1:20" x14ac:dyDescent="0.15">
      <c r="A160" s="7"/>
      <c r="E160"/>
      <c r="F160"/>
      <c r="G160"/>
      <c r="H160"/>
      <c r="I160"/>
      <c r="J160"/>
      <c r="K160"/>
      <c r="L160"/>
      <c r="M160"/>
      <c r="N160"/>
    </row>
    <row r="161" spans="1:14" x14ac:dyDescent="0.15">
      <c r="A161" s="7"/>
      <c r="E161"/>
      <c r="F161"/>
      <c r="G161"/>
      <c r="H161"/>
      <c r="I161"/>
      <c r="J161"/>
      <c r="K161"/>
      <c r="L161"/>
      <c r="M161"/>
      <c r="N161"/>
    </row>
    <row r="162" spans="1:14" x14ac:dyDescent="0.15">
      <c r="A162" s="7"/>
      <c r="E162"/>
      <c r="F162"/>
      <c r="G162"/>
      <c r="H162"/>
      <c r="I162"/>
      <c r="J162"/>
      <c r="K162"/>
      <c r="L162"/>
      <c r="M162"/>
      <c r="N162"/>
    </row>
    <row r="163" spans="1:14" x14ac:dyDescent="0.15">
      <c r="A163" s="7"/>
      <c r="E163"/>
      <c r="F163"/>
      <c r="G163"/>
      <c r="H163"/>
      <c r="I163"/>
      <c r="J163"/>
      <c r="K163"/>
      <c r="L163"/>
      <c r="M163"/>
      <c r="N163"/>
    </row>
    <row r="164" spans="1:14" x14ac:dyDescent="0.15">
      <c r="A164" s="7"/>
      <c r="E164"/>
      <c r="F164"/>
      <c r="G164"/>
      <c r="H164"/>
      <c r="I164"/>
      <c r="J164"/>
      <c r="K164"/>
      <c r="L164"/>
      <c r="M164"/>
      <c r="N164"/>
    </row>
    <row r="165" spans="1:14" x14ac:dyDescent="0.15">
      <c r="A165" s="7"/>
      <c r="E165"/>
      <c r="F165"/>
      <c r="G165"/>
      <c r="H165"/>
      <c r="I165"/>
      <c r="J165"/>
      <c r="K165"/>
      <c r="L165"/>
      <c r="M165"/>
      <c r="N165"/>
    </row>
    <row r="166" spans="1:14" x14ac:dyDescent="0.15">
      <c r="A166" s="7"/>
      <c r="E166"/>
      <c r="F166"/>
      <c r="G166"/>
      <c r="H166"/>
      <c r="I166"/>
      <c r="J166"/>
      <c r="K166"/>
      <c r="L166"/>
      <c r="M166"/>
      <c r="N166"/>
    </row>
    <row r="167" spans="1:14" x14ac:dyDescent="0.15">
      <c r="A167" s="7"/>
      <c r="E167"/>
      <c r="F167"/>
      <c r="G167"/>
      <c r="H167"/>
      <c r="I167"/>
      <c r="J167"/>
      <c r="K167"/>
      <c r="L167"/>
      <c r="M167"/>
      <c r="N167"/>
    </row>
    <row r="168" spans="1:14" x14ac:dyDescent="0.15">
      <c r="A168" s="7"/>
      <c r="E168"/>
      <c r="F168"/>
      <c r="G168"/>
      <c r="H168"/>
      <c r="I168"/>
      <c r="J168"/>
      <c r="K168"/>
      <c r="L168"/>
      <c r="M168"/>
      <c r="N168"/>
    </row>
    <row r="169" spans="1:14" x14ac:dyDescent="0.15">
      <c r="A169" s="7"/>
      <c r="E169"/>
      <c r="F169"/>
      <c r="G169"/>
      <c r="H169"/>
      <c r="I169"/>
      <c r="J169"/>
      <c r="K169"/>
      <c r="L169"/>
      <c r="M169"/>
      <c r="N169"/>
    </row>
    <row r="170" spans="1:14" x14ac:dyDescent="0.15">
      <c r="A170" s="7"/>
      <c r="E170"/>
      <c r="F170"/>
      <c r="G170"/>
      <c r="H170"/>
      <c r="I170"/>
      <c r="J170"/>
      <c r="K170"/>
      <c r="L170"/>
      <c r="M170"/>
      <c r="N170"/>
    </row>
    <row r="171" spans="1:14" x14ac:dyDescent="0.15">
      <c r="A171" s="7"/>
      <c r="E171"/>
      <c r="F171"/>
      <c r="G171"/>
      <c r="H171"/>
      <c r="I171"/>
      <c r="J171"/>
      <c r="K171"/>
      <c r="L171"/>
      <c r="M171"/>
      <c r="N171"/>
    </row>
    <row r="172" spans="1:14" x14ac:dyDescent="0.15">
      <c r="A172" s="7"/>
      <c r="E172"/>
      <c r="F172"/>
      <c r="G172"/>
      <c r="H172"/>
      <c r="I172"/>
      <c r="J172"/>
      <c r="K172"/>
      <c r="L172"/>
      <c r="M172"/>
      <c r="N172"/>
    </row>
    <row r="173" spans="1:14" x14ac:dyDescent="0.15">
      <c r="A173" s="7"/>
      <c r="E173"/>
      <c r="F173"/>
      <c r="G173"/>
      <c r="H173"/>
      <c r="I173"/>
      <c r="J173"/>
      <c r="K173"/>
      <c r="L173"/>
      <c r="M173"/>
      <c r="N173"/>
    </row>
    <row r="174" spans="1:14" x14ac:dyDescent="0.15">
      <c r="A174" s="7"/>
      <c r="E174"/>
      <c r="F174"/>
      <c r="G174"/>
      <c r="H174"/>
      <c r="I174"/>
      <c r="J174"/>
      <c r="K174"/>
      <c r="L174"/>
      <c r="M174"/>
      <c r="N174"/>
    </row>
    <row r="175" spans="1:14" x14ac:dyDescent="0.15">
      <c r="A175" s="7"/>
      <c r="E175"/>
      <c r="F175"/>
      <c r="G175"/>
      <c r="H175"/>
      <c r="I175"/>
      <c r="J175"/>
      <c r="K175"/>
      <c r="L175"/>
      <c r="M175"/>
      <c r="N175"/>
    </row>
    <row r="176" spans="1:14" x14ac:dyDescent="0.15">
      <c r="A176" s="7"/>
      <c r="E176"/>
      <c r="F176"/>
      <c r="G176"/>
      <c r="H176"/>
      <c r="I176"/>
      <c r="J176"/>
      <c r="K176"/>
      <c r="L176"/>
      <c r="M176"/>
      <c r="N176"/>
    </row>
    <row r="177" spans="1:14" x14ac:dyDescent="0.15">
      <c r="A177" s="7"/>
      <c r="E177"/>
      <c r="F177"/>
      <c r="G177"/>
      <c r="H177"/>
      <c r="I177"/>
      <c r="J177"/>
      <c r="K177"/>
      <c r="L177"/>
      <c r="M177"/>
      <c r="N177"/>
    </row>
    <row r="178" spans="1:14" x14ac:dyDescent="0.15">
      <c r="A178" s="7"/>
      <c r="E178"/>
      <c r="F178"/>
      <c r="G178"/>
      <c r="H178"/>
      <c r="I178"/>
      <c r="J178"/>
      <c r="K178"/>
      <c r="L178"/>
      <c r="M178"/>
      <c r="N178"/>
    </row>
    <row r="179" spans="1:14" x14ac:dyDescent="0.15">
      <c r="A179" s="7"/>
      <c r="E179"/>
      <c r="F179"/>
      <c r="G179"/>
      <c r="H179"/>
      <c r="I179"/>
      <c r="J179"/>
      <c r="K179"/>
      <c r="L179"/>
      <c r="M179"/>
      <c r="N179"/>
    </row>
    <row r="180" spans="1:14" x14ac:dyDescent="0.15">
      <c r="A180" s="7"/>
      <c r="E180"/>
      <c r="F180"/>
      <c r="G180"/>
      <c r="H180"/>
      <c r="I180"/>
      <c r="J180"/>
      <c r="K180"/>
      <c r="L180"/>
      <c r="M180"/>
      <c r="N180"/>
    </row>
    <row r="181" spans="1:14" x14ac:dyDescent="0.15">
      <c r="A181" s="7"/>
      <c r="E181"/>
      <c r="F181"/>
      <c r="G181"/>
      <c r="H181"/>
      <c r="I181"/>
      <c r="J181"/>
      <c r="K181"/>
      <c r="L181"/>
      <c r="M181"/>
      <c r="N181"/>
    </row>
    <row r="182" spans="1:14" x14ac:dyDescent="0.15">
      <c r="A182" s="7"/>
      <c r="E182"/>
      <c r="F182"/>
      <c r="G182"/>
      <c r="H182"/>
      <c r="I182"/>
      <c r="J182"/>
      <c r="K182"/>
      <c r="L182"/>
      <c r="M182"/>
      <c r="N182"/>
    </row>
    <row r="183" spans="1:14" x14ac:dyDescent="0.15">
      <c r="A183" s="7"/>
      <c r="E183"/>
      <c r="F183"/>
      <c r="G183"/>
      <c r="H183"/>
      <c r="I183"/>
      <c r="J183"/>
      <c r="K183"/>
      <c r="L183"/>
      <c r="M183"/>
      <c r="N183"/>
    </row>
    <row r="184" spans="1:14" x14ac:dyDescent="0.15">
      <c r="A184" s="7"/>
      <c r="E184"/>
      <c r="F184"/>
      <c r="G184"/>
      <c r="H184"/>
      <c r="I184"/>
      <c r="J184"/>
      <c r="K184"/>
      <c r="L184"/>
      <c r="M184"/>
      <c r="N184"/>
    </row>
    <row r="185" spans="1:14" x14ac:dyDescent="0.15">
      <c r="A185" s="7"/>
      <c r="E185"/>
      <c r="F185"/>
      <c r="G185"/>
      <c r="H185"/>
      <c r="I185"/>
      <c r="J185"/>
      <c r="K185"/>
      <c r="L185"/>
      <c r="M185"/>
      <c r="N185"/>
    </row>
    <row r="186" spans="1:14" x14ac:dyDescent="0.15">
      <c r="A186" s="7"/>
      <c r="E186"/>
      <c r="F186"/>
      <c r="G186"/>
      <c r="H186"/>
      <c r="I186"/>
      <c r="J186"/>
      <c r="K186"/>
      <c r="L186"/>
      <c r="M186"/>
      <c r="N186"/>
    </row>
    <row r="187" spans="1:14" x14ac:dyDescent="0.15">
      <c r="A187" s="7"/>
      <c r="E187"/>
      <c r="F187"/>
      <c r="G187"/>
      <c r="H187"/>
      <c r="I187"/>
      <c r="J187"/>
      <c r="K187"/>
      <c r="L187"/>
      <c r="M187"/>
      <c r="N187"/>
    </row>
    <row r="188" spans="1:14" x14ac:dyDescent="0.15">
      <c r="A188" s="7"/>
      <c r="E188"/>
      <c r="F188"/>
      <c r="G188"/>
      <c r="H188"/>
      <c r="I188"/>
      <c r="J188"/>
      <c r="K188"/>
      <c r="L188"/>
      <c r="M188"/>
      <c r="N188"/>
    </row>
    <row r="189" spans="1:14" x14ac:dyDescent="0.15">
      <c r="A189" s="7"/>
      <c r="E189"/>
      <c r="F189"/>
      <c r="G189"/>
      <c r="H189"/>
      <c r="I189"/>
      <c r="J189"/>
      <c r="K189"/>
      <c r="L189"/>
      <c r="M189"/>
      <c r="N189"/>
    </row>
    <row r="190" spans="1:14" x14ac:dyDescent="0.15">
      <c r="A190" s="7"/>
      <c r="E190"/>
      <c r="F190"/>
      <c r="G190"/>
      <c r="H190"/>
      <c r="I190"/>
      <c r="J190"/>
      <c r="K190"/>
      <c r="L190"/>
      <c r="M190"/>
      <c r="N190"/>
    </row>
    <row r="191" spans="1:14" x14ac:dyDescent="0.15">
      <c r="A191" s="7"/>
      <c r="E191"/>
      <c r="F191"/>
      <c r="G191"/>
      <c r="H191"/>
      <c r="I191"/>
      <c r="J191"/>
      <c r="K191"/>
      <c r="L191"/>
      <c r="M191"/>
      <c r="N191"/>
    </row>
    <row r="192" spans="1:14" x14ac:dyDescent="0.15">
      <c r="A192" s="7"/>
      <c r="E192"/>
      <c r="F192"/>
      <c r="G192"/>
      <c r="H192"/>
      <c r="I192"/>
      <c r="J192"/>
      <c r="K192"/>
      <c r="L192"/>
      <c r="M192"/>
      <c r="N192"/>
    </row>
    <row r="193" spans="1:14" x14ac:dyDescent="0.15">
      <c r="A193" s="7"/>
      <c r="E193"/>
      <c r="F193"/>
      <c r="G193"/>
      <c r="H193"/>
      <c r="I193"/>
      <c r="J193"/>
      <c r="K193"/>
      <c r="L193"/>
      <c r="M193"/>
      <c r="N193"/>
    </row>
    <row r="194" spans="1:14" x14ac:dyDescent="0.15">
      <c r="A194" s="7"/>
      <c r="E194"/>
      <c r="F194"/>
      <c r="G194"/>
      <c r="H194"/>
      <c r="I194"/>
      <c r="J194"/>
      <c r="K194"/>
      <c r="L194"/>
      <c r="M194"/>
      <c r="N194"/>
    </row>
    <row r="195" spans="1:14" x14ac:dyDescent="0.15">
      <c r="A195" s="7"/>
      <c r="E195"/>
      <c r="F195"/>
      <c r="G195"/>
      <c r="H195"/>
      <c r="I195"/>
      <c r="J195"/>
      <c r="K195"/>
      <c r="L195"/>
      <c r="M195"/>
      <c r="N195"/>
    </row>
    <row r="196" spans="1:14" x14ac:dyDescent="0.15">
      <c r="A196" s="7"/>
      <c r="E196"/>
      <c r="F196"/>
      <c r="G196"/>
      <c r="H196"/>
      <c r="I196"/>
      <c r="J196"/>
      <c r="K196"/>
      <c r="L196"/>
      <c r="M196"/>
      <c r="N196"/>
    </row>
    <row r="197" spans="1:14" x14ac:dyDescent="0.15">
      <c r="A197" s="7"/>
      <c r="E197"/>
      <c r="F197"/>
      <c r="G197"/>
      <c r="H197"/>
      <c r="I197"/>
      <c r="J197"/>
      <c r="K197"/>
      <c r="L197"/>
      <c r="M197"/>
      <c r="N197"/>
    </row>
    <row r="198" spans="1:14" x14ac:dyDescent="0.15">
      <c r="A198" s="7"/>
      <c r="E198"/>
      <c r="F198"/>
      <c r="G198"/>
      <c r="H198"/>
      <c r="I198"/>
      <c r="J198"/>
      <c r="K198"/>
      <c r="L198"/>
      <c r="M198"/>
      <c r="N198"/>
    </row>
    <row r="199" spans="1:14" x14ac:dyDescent="0.15">
      <c r="A199" s="7"/>
      <c r="E199"/>
      <c r="F199"/>
      <c r="G199"/>
      <c r="H199"/>
      <c r="I199"/>
      <c r="J199"/>
      <c r="K199"/>
      <c r="L199"/>
      <c r="M199"/>
      <c r="N199"/>
    </row>
    <row r="200" spans="1:14" x14ac:dyDescent="0.15">
      <c r="A200" s="7"/>
      <c r="E200"/>
      <c r="F200"/>
      <c r="G200"/>
      <c r="H200"/>
      <c r="I200"/>
      <c r="J200"/>
      <c r="K200"/>
      <c r="L200"/>
      <c r="M200"/>
      <c r="N200"/>
    </row>
    <row r="201" spans="1:14" x14ac:dyDescent="0.15">
      <c r="A201" s="7"/>
      <c r="E201"/>
      <c r="F201"/>
      <c r="G201"/>
      <c r="H201"/>
      <c r="I201"/>
      <c r="J201"/>
      <c r="K201"/>
      <c r="L201"/>
      <c r="M201"/>
      <c r="N201"/>
    </row>
    <row r="202" spans="1:14" x14ac:dyDescent="0.15">
      <c r="A202" s="7"/>
      <c r="E202"/>
      <c r="F202"/>
      <c r="G202"/>
      <c r="H202"/>
      <c r="I202"/>
      <c r="J202"/>
      <c r="K202"/>
      <c r="L202"/>
      <c r="M202"/>
      <c r="N202"/>
    </row>
    <row r="203" spans="1:14" x14ac:dyDescent="0.15">
      <c r="A203" s="7"/>
      <c r="E203"/>
      <c r="F203"/>
      <c r="G203"/>
      <c r="H203"/>
      <c r="I203"/>
      <c r="J203"/>
      <c r="K203"/>
      <c r="L203"/>
      <c r="M203"/>
      <c r="N203"/>
    </row>
    <row r="204" spans="1:14" x14ac:dyDescent="0.15">
      <c r="A204" s="7"/>
      <c r="E204"/>
      <c r="F204"/>
      <c r="G204"/>
      <c r="H204"/>
      <c r="I204"/>
      <c r="J204"/>
      <c r="K204"/>
      <c r="L204"/>
      <c r="M204"/>
      <c r="N204"/>
    </row>
    <row r="205" spans="1:14" x14ac:dyDescent="0.15">
      <c r="A205" s="7"/>
      <c r="E205"/>
      <c r="F205"/>
      <c r="G205"/>
      <c r="H205"/>
      <c r="I205"/>
      <c r="J205"/>
      <c r="K205"/>
      <c r="L205"/>
      <c r="M205"/>
      <c r="N205"/>
    </row>
    <row r="206" spans="1:14" x14ac:dyDescent="0.15">
      <c r="A206" s="7"/>
      <c r="E206"/>
      <c r="F206"/>
      <c r="G206"/>
      <c r="H206"/>
      <c r="I206"/>
      <c r="J206"/>
      <c r="K206"/>
      <c r="L206"/>
      <c r="M206"/>
      <c r="N206"/>
    </row>
    <row r="207" spans="1:14" x14ac:dyDescent="0.15">
      <c r="A207" s="7"/>
      <c r="E207"/>
      <c r="F207"/>
      <c r="G207"/>
      <c r="H207"/>
      <c r="I207"/>
      <c r="J207"/>
      <c r="K207"/>
      <c r="L207"/>
      <c r="M207"/>
      <c r="N207"/>
    </row>
    <row r="208" spans="1:14" x14ac:dyDescent="0.15">
      <c r="A208" s="7"/>
      <c r="E208"/>
      <c r="F208"/>
      <c r="G208"/>
      <c r="H208"/>
      <c r="I208"/>
      <c r="J208"/>
      <c r="K208"/>
      <c r="L208"/>
      <c r="M208"/>
      <c r="N208"/>
    </row>
    <row r="209" spans="1:14" x14ac:dyDescent="0.15">
      <c r="A209" s="7"/>
      <c r="E209"/>
      <c r="F209"/>
      <c r="G209"/>
      <c r="H209"/>
      <c r="I209"/>
      <c r="J209"/>
      <c r="K209"/>
      <c r="L209"/>
      <c r="M209"/>
      <c r="N209"/>
    </row>
    <row r="210" spans="1:14" x14ac:dyDescent="0.15">
      <c r="A210" s="7"/>
      <c r="E210"/>
      <c r="F210"/>
      <c r="G210"/>
      <c r="H210"/>
      <c r="I210"/>
      <c r="J210"/>
      <c r="K210"/>
      <c r="L210"/>
      <c r="M210"/>
      <c r="N210"/>
    </row>
    <row r="211" spans="1:14" x14ac:dyDescent="0.15">
      <c r="A211" s="7"/>
      <c r="E211"/>
      <c r="F211"/>
      <c r="G211"/>
      <c r="H211"/>
      <c r="I211"/>
      <c r="J211"/>
      <c r="K211"/>
      <c r="L211"/>
      <c r="M211"/>
      <c r="N211"/>
    </row>
    <row r="212" spans="1:14" x14ac:dyDescent="0.15">
      <c r="A212" s="7"/>
      <c r="E212"/>
      <c r="F212"/>
      <c r="G212"/>
      <c r="H212"/>
      <c r="I212"/>
      <c r="J212"/>
      <c r="K212"/>
      <c r="L212"/>
      <c r="M212"/>
      <c r="N212"/>
    </row>
    <row r="213" spans="1:14" x14ac:dyDescent="0.15">
      <c r="A213" s="7"/>
      <c r="E213"/>
      <c r="F213"/>
      <c r="G213"/>
      <c r="H213"/>
      <c r="I213"/>
      <c r="J213"/>
      <c r="K213"/>
      <c r="L213"/>
      <c r="M213"/>
      <c r="N213"/>
    </row>
    <row r="214" spans="1:14" x14ac:dyDescent="0.15">
      <c r="A214" s="7"/>
      <c r="E214"/>
      <c r="F214"/>
      <c r="G214"/>
      <c r="H214"/>
      <c r="I214"/>
      <c r="J214"/>
      <c r="K214"/>
      <c r="L214"/>
      <c r="M214"/>
      <c r="N214"/>
    </row>
    <row r="215" spans="1:14" x14ac:dyDescent="0.15">
      <c r="A215" s="7"/>
      <c r="E215"/>
      <c r="F215"/>
      <c r="G215"/>
      <c r="H215"/>
      <c r="I215"/>
      <c r="J215"/>
      <c r="K215"/>
      <c r="L215"/>
      <c r="M215"/>
      <c r="N215"/>
    </row>
    <row r="216" spans="1:14" x14ac:dyDescent="0.15">
      <c r="A216" s="7"/>
      <c r="E216"/>
      <c r="F216"/>
      <c r="G216"/>
      <c r="H216"/>
      <c r="I216"/>
      <c r="J216"/>
      <c r="K216"/>
      <c r="L216"/>
      <c r="M216"/>
      <c r="N216"/>
    </row>
    <row r="217" spans="1:14" x14ac:dyDescent="0.15">
      <c r="A217" s="7"/>
      <c r="E217"/>
      <c r="F217"/>
      <c r="G217"/>
      <c r="H217"/>
      <c r="I217"/>
      <c r="J217"/>
      <c r="K217"/>
      <c r="L217"/>
      <c r="M217"/>
      <c r="N217"/>
    </row>
    <row r="218" spans="1:14" x14ac:dyDescent="0.15">
      <c r="A218" s="7"/>
      <c r="E218"/>
      <c r="F218"/>
      <c r="G218"/>
      <c r="H218"/>
      <c r="I218"/>
      <c r="J218"/>
      <c r="K218"/>
      <c r="L218"/>
      <c r="M218"/>
      <c r="N218"/>
    </row>
    <row r="219" spans="1:14" x14ac:dyDescent="0.15">
      <c r="A219" s="7"/>
      <c r="E219"/>
      <c r="F219"/>
      <c r="G219"/>
      <c r="H219"/>
      <c r="I219"/>
      <c r="J219"/>
      <c r="K219"/>
      <c r="L219"/>
      <c r="M219"/>
      <c r="N219"/>
    </row>
    <row r="220" spans="1:14" x14ac:dyDescent="0.15">
      <c r="A220" s="7"/>
      <c r="E220"/>
      <c r="F220"/>
      <c r="G220"/>
      <c r="H220"/>
      <c r="I220"/>
      <c r="J220"/>
      <c r="K220"/>
      <c r="L220"/>
      <c r="M220"/>
      <c r="N220"/>
    </row>
    <row r="221" spans="1:14" x14ac:dyDescent="0.15">
      <c r="A221" s="7"/>
      <c r="E221"/>
      <c r="F221"/>
      <c r="G221"/>
      <c r="H221"/>
      <c r="I221"/>
      <c r="J221"/>
      <c r="K221"/>
      <c r="L221"/>
      <c r="M221"/>
      <c r="N221"/>
    </row>
    <row r="222" spans="1:14" x14ac:dyDescent="0.15">
      <c r="A222" s="7"/>
      <c r="E222"/>
      <c r="F222"/>
      <c r="G222"/>
      <c r="H222"/>
      <c r="I222"/>
      <c r="J222"/>
      <c r="K222"/>
      <c r="L222"/>
      <c r="M222"/>
      <c r="N222"/>
    </row>
    <row r="223" spans="1:14" x14ac:dyDescent="0.15">
      <c r="A223" s="7"/>
      <c r="E223"/>
      <c r="F223"/>
      <c r="G223"/>
      <c r="H223"/>
      <c r="I223"/>
      <c r="J223"/>
      <c r="K223"/>
      <c r="L223"/>
      <c r="M223"/>
      <c r="N223"/>
    </row>
    <row r="224" spans="1:14" x14ac:dyDescent="0.15">
      <c r="A224" s="7"/>
      <c r="E224"/>
      <c r="F224"/>
      <c r="G224"/>
      <c r="H224"/>
      <c r="I224"/>
      <c r="J224"/>
      <c r="K224"/>
      <c r="L224"/>
      <c r="M224"/>
      <c r="N224"/>
    </row>
    <row r="225" spans="1:14" x14ac:dyDescent="0.15">
      <c r="A225" s="7"/>
      <c r="E225"/>
      <c r="F225"/>
      <c r="G225"/>
      <c r="H225"/>
      <c r="I225"/>
      <c r="J225"/>
      <c r="K225"/>
      <c r="L225"/>
      <c r="M225"/>
      <c r="N225"/>
    </row>
    <row r="226" spans="1:14" x14ac:dyDescent="0.15">
      <c r="A226" s="7"/>
      <c r="E226"/>
      <c r="F226"/>
      <c r="G226"/>
      <c r="H226"/>
      <c r="I226"/>
      <c r="J226"/>
      <c r="K226"/>
      <c r="L226"/>
      <c r="M226"/>
      <c r="N226"/>
    </row>
    <row r="227" spans="1:14" x14ac:dyDescent="0.15">
      <c r="A227" s="7"/>
      <c r="E227"/>
      <c r="F227"/>
      <c r="G227"/>
      <c r="H227"/>
      <c r="I227"/>
      <c r="J227"/>
      <c r="K227"/>
      <c r="L227"/>
      <c r="M227"/>
      <c r="N227"/>
    </row>
    <row r="228" spans="1:14" x14ac:dyDescent="0.15">
      <c r="A228" s="7"/>
      <c r="E228"/>
      <c r="F228"/>
      <c r="G228"/>
      <c r="H228"/>
      <c r="I228"/>
      <c r="J228"/>
      <c r="K228"/>
      <c r="L228"/>
      <c r="M228"/>
      <c r="N228"/>
    </row>
    <row r="229" spans="1:14" x14ac:dyDescent="0.15">
      <c r="A229" s="7"/>
      <c r="E229"/>
      <c r="F229"/>
      <c r="G229"/>
      <c r="H229"/>
      <c r="I229"/>
      <c r="J229"/>
      <c r="K229"/>
      <c r="L229"/>
      <c r="M229"/>
      <c r="N229"/>
    </row>
    <row r="230" spans="1:14" x14ac:dyDescent="0.15">
      <c r="A230" s="7"/>
      <c r="E230"/>
      <c r="F230"/>
      <c r="G230"/>
      <c r="H230"/>
      <c r="I230"/>
      <c r="J230"/>
      <c r="K230"/>
      <c r="L230"/>
      <c r="M230"/>
      <c r="N230"/>
    </row>
    <row r="231" spans="1:14" x14ac:dyDescent="0.15">
      <c r="A231" s="7"/>
      <c r="E231"/>
      <c r="F231"/>
      <c r="G231"/>
      <c r="H231"/>
      <c r="I231"/>
      <c r="J231"/>
      <c r="K231"/>
      <c r="L231"/>
      <c r="M231"/>
      <c r="N231"/>
    </row>
    <row r="232" spans="1:14" x14ac:dyDescent="0.15">
      <c r="A232" s="7"/>
      <c r="E232"/>
      <c r="F232"/>
      <c r="G232"/>
      <c r="H232"/>
      <c r="I232"/>
      <c r="J232"/>
      <c r="K232"/>
      <c r="L232"/>
      <c r="M232"/>
      <c r="N232"/>
    </row>
    <row r="233" spans="1:14" x14ac:dyDescent="0.15">
      <c r="A233" s="7"/>
      <c r="E233"/>
      <c r="F233"/>
      <c r="G233"/>
      <c r="H233"/>
      <c r="I233"/>
      <c r="J233"/>
      <c r="K233"/>
      <c r="L233"/>
      <c r="M233"/>
      <c r="N233"/>
    </row>
    <row r="234" spans="1:14" x14ac:dyDescent="0.15">
      <c r="A234" s="7"/>
      <c r="E234"/>
      <c r="F234"/>
      <c r="G234"/>
      <c r="H234"/>
      <c r="I234"/>
      <c r="J234"/>
      <c r="K234"/>
      <c r="L234"/>
      <c r="M234"/>
      <c r="N234"/>
    </row>
    <row r="235" spans="1:14" x14ac:dyDescent="0.15">
      <c r="A235" s="7"/>
      <c r="E235"/>
      <c r="F235"/>
      <c r="G235"/>
      <c r="H235"/>
      <c r="I235"/>
      <c r="J235"/>
      <c r="K235"/>
      <c r="L235"/>
      <c r="M235"/>
      <c r="N235"/>
    </row>
    <row r="236" spans="1:14" x14ac:dyDescent="0.15">
      <c r="A236" s="7"/>
      <c r="E236"/>
      <c r="F236"/>
      <c r="G236"/>
      <c r="H236"/>
      <c r="I236"/>
      <c r="J236"/>
      <c r="K236"/>
      <c r="L236"/>
      <c r="M236"/>
      <c r="N236"/>
    </row>
    <row r="237" spans="1:14" x14ac:dyDescent="0.15">
      <c r="A237" s="7"/>
      <c r="E237"/>
      <c r="F237"/>
      <c r="G237"/>
      <c r="H237"/>
      <c r="I237"/>
      <c r="J237"/>
      <c r="K237"/>
      <c r="L237"/>
      <c r="M237"/>
      <c r="N237"/>
    </row>
    <row r="238" spans="1:14" x14ac:dyDescent="0.15">
      <c r="A238" s="7"/>
      <c r="E238"/>
      <c r="F238"/>
      <c r="G238"/>
      <c r="H238"/>
      <c r="I238"/>
      <c r="J238"/>
      <c r="K238"/>
      <c r="L238"/>
      <c r="M238"/>
      <c r="N238"/>
    </row>
    <row r="239" spans="1:14" x14ac:dyDescent="0.15">
      <c r="A239" s="7"/>
      <c r="E239"/>
      <c r="F239"/>
      <c r="G239"/>
      <c r="H239"/>
      <c r="I239"/>
      <c r="J239"/>
      <c r="K239"/>
      <c r="L239"/>
      <c r="M239"/>
      <c r="N239"/>
    </row>
    <row r="240" spans="1:14" x14ac:dyDescent="0.15">
      <c r="A240" s="7"/>
      <c r="E240"/>
      <c r="F240"/>
      <c r="G240"/>
      <c r="H240"/>
      <c r="I240"/>
      <c r="J240"/>
      <c r="K240"/>
      <c r="L240"/>
      <c r="M240"/>
      <c r="N240"/>
    </row>
    <row r="241" spans="1:14" x14ac:dyDescent="0.15">
      <c r="A241" s="7"/>
      <c r="E241"/>
      <c r="F241"/>
      <c r="G241"/>
      <c r="H241"/>
      <c r="I241"/>
      <c r="J241"/>
      <c r="K241"/>
      <c r="L241"/>
      <c r="M241"/>
      <c r="N241"/>
    </row>
    <row r="242" spans="1:14" x14ac:dyDescent="0.15">
      <c r="A242" s="7"/>
      <c r="E242"/>
      <c r="F242"/>
      <c r="G242"/>
      <c r="H242"/>
      <c r="I242"/>
      <c r="J242"/>
      <c r="K242"/>
      <c r="L242"/>
      <c r="M242"/>
      <c r="N242"/>
    </row>
    <row r="243" spans="1:14" x14ac:dyDescent="0.15">
      <c r="A243" s="7"/>
      <c r="E243"/>
      <c r="F243"/>
      <c r="G243"/>
      <c r="H243"/>
      <c r="I243"/>
      <c r="J243"/>
      <c r="K243"/>
      <c r="L243"/>
      <c r="M243"/>
      <c r="N243"/>
    </row>
    <row r="244" spans="1:14" x14ac:dyDescent="0.15">
      <c r="A244" s="7"/>
      <c r="E244"/>
      <c r="F244"/>
      <c r="G244"/>
      <c r="H244"/>
      <c r="I244"/>
      <c r="J244"/>
      <c r="K244"/>
      <c r="L244"/>
      <c r="M244"/>
      <c r="N244"/>
    </row>
    <row r="245" spans="1:14" x14ac:dyDescent="0.15">
      <c r="A245" s="7"/>
      <c r="E245"/>
      <c r="F245"/>
      <c r="G245"/>
      <c r="H245"/>
      <c r="I245"/>
      <c r="J245"/>
      <c r="K245"/>
      <c r="L245"/>
      <c r="M245"/>
      <c r="N245"/>
    </row>
    <row r="246" spans="1:14" x14ac:dyDescent="0.15">
      <c r="A246" s="7"/>
      <c r="E246"/>
      <c r="F246"/>
      <c r="G246"/>
      <c r="H246"/>
      <c r="I246"/>
      <c r="J246"/>
      <c r="K246"/>
      <c r="L246"/>
      <c r="M246"/>
      <c r="N246"/>
    </row>
    <row r="247" spans="1:14" x14ac:dyDescent="0.15">
      <c r="A247" s="7"/>
      <c r="E247"/>
      <c r="F247"/>
      <c r="G247"/>
      <c r="H247"/>
      <c r="I247"/>
      <c r="J247"/>
      <c r="K247"/>
      <c r="L247"/>
      <c r="M247"/>
      <c r="N247"/>
    </row>
    <row r="248" spans="1:14" x14ac:dyDescent="0.15">
      <c r="A248" s="7"/>
      <c r="E248"/>
      <c r="F248"/>
      <c r="G248"/>
      <c r="H248"/>
      <c r="I248"/>
      <c r="J248"/>
      <c r="K248"/>
      <c r="L248"/>
      <c r="M248"/>
      <c r="N248"/>
    </row>
    <row r="249" spans="1:14" x14ac:dyDescent="0.15">
      <c r="A249" s="7"/>
      <c r="E249"/>
      <c r="F249"/>
      <c r="G249"/>
      <c r="H249"/>
      <c r="I249"/>
      <c r="J249"/>
      <c r="K249"/>
      <c r="L249"/>
      <c r="M249"/>
      <c r="N249"/>
    </row>
    <row r="250" spans="1:14" x14ac:dyDescent="0.15">
      <c r="A250" s="7"/>
      <c r="E250"/>
      <c r="F250"/>
      <c r="G250"/>
      <c r="H250"/>
      <c r="I250"/>
      <c r="J250"/>
      <c r="K250"/>
      <c r="L250"/>
      <c r="M250"/>
      <c r="N250"/>
    </row>
    <row r="251" spans="1:14" x14ac:dyDescent="0.15">
      <c r="A251" s="7"/>
      <c r="E251"/>
      <c r="F251"/>
      <c r="G251"/>
      <c r="H251"/>
      <c r="I251"/>
      <c r="J251"/>
      <c r="K251"/>
      <c r="L251"/>
      <c r="M251"/>
      <c r="N251"/>
    </row>
    <row r="252" spans="1:14" x14ac:dyDescent="0.15">
      <c r="A252" s="7"/>
      <c r="E252"/>
      <c r="F252"/>
      <c r="G252"/>
      <c r="H252"/>
      <c r="I252"/>
      <c r="J252"/>
      <c r="K252"/>
      <c r="L252"/>
      <c r="M252"/>
      <c r="N252"/>
    </row>
    <row r="253" spans="1:14" x14ac:dyDescent="0.15">
      <c r="A253" s="7"/>
      <c r="E253"/>
      <c r="F253"/>
      <c r="G253"/>
      <c r="H253"/>
      <c r="I253"/>
      <c r="J253"/>
      <c r="K253"/>
      <c r="L253"/>
      <c r="M253"/>
      <c r="N253"/>
    </row>
    <row r="254" spans="1:14" x14ac:dyDescent="0.15">
      <c r="A254" s="7"/>
      <c r="E254"/>
      <c r="F254"/>
      <c r="G254"/>
      <c r="H254"/>
      <c r="I254"/>
      <c r="J254"/>
      <c r="K254"/>
      <c r="L254"/>
      <c r="M254"/>
      <c r="N254"/>
    </row>
    <row r="255" spans="1:14" x14ac:dyDescent="0.15">
      <c r="A255" s="7"/>
      <c r="E255"/>
      <c r="F255"/>
      <c r="G255"/>
      <c r="H255"/>
      <c r="I255"/>
      <c r="J255"/>
      <c r="K255"/>
      <c r="L255"/>
      <c r="M255"/>
      <c r="N255"/>
    </row>
    <row r="256" spans="1:14" x14ac:dyDescent="0.15">
      <c r="A256" s="7"/>
      <c r="E256"/>
      <c r="F256"/>
      <c r="G256"/>
      <c r="H256"/>
      <c r="I256"/>
      <c r="J256"/>
      <c r="K256"/>
      <c r="L256"/>
      <c r="M256"/>
      <c r="N256"/>
    </row>
    <row r="257" spans="1:14" x14ac:dyDescent="0.15">
      <c r="A257" s="7"/>
      <c r="E257"/>
      <c r="F257"/>
      <c r="G257"/>
      <c r="H257"/>
      <c r="I257"/>
      <c r="J257"/>
      <c r="K257"/>
      <c r="L257"/>
      <c r="M257"/>
      <c r="N257"/>
    </row>
    <row r="258" spans="1:14" x14ac:dyDescent="0.15">
      <c r="A258" s="7"/>
      <c r="E258"/>
      <c r="F258"/>
      <c r="G258"/>
      <c r="H258"/>
      <c r="I258"/>
      <c r="J258"/>
      <c r="K258"/>
      <c r="L258"/>
      <c r="M258"/>
      <c r="N258"/>
    </row>
    <row r="259" spans="1:14" x14ac:dyDescent="0.15">
      <c r="A259" s="7"/>
      <c r="E259"/>
      <c r="F259"/>
      <c r="G259"/>
      <c r="H259"/>
      <c r="I259"/>
      <c r="J259"/>
      <c r="K259"/>
      <c r="L259"/>
      <c r="M259"/>
      <c r="N259"/>
    </row>
    <row r="260" spans="1:14" x14ac:dyDescent="0.15">
      <c r="A260" s="7"/>
      <c r="E260"/>
      <c r="F260"/>
      <c r="G260"/>
      <c r="H260"/>
      <c r="I260"/>
      <c r="J260"/>
      <c r="K260"/>
      <c r="L260"/>
      <c r="M260"/>
      <c r="N260"/>
    </row>
    <row r="261" spans="1:14" x14ac:dyDescent="0.15">
      <c r="A261" s="7"/>
      <c r="E261"/>
      <c r="F261"/>
      <c r="G261"/>
      <c r="H261"/>
      <c r="I261"/>
      <c r="J261"/>
      <c r="K261"/>
      <c r="L261"/>
      <c r="M261"/>
      <c r="N261"/>
    </row>
    <row r="262" spans="1:14" x14ac:dyDescent="0.15">
      <c r="A262" s="7"/>
      <c r="E262"/>
      <c r="F262"/>
      <c r="G262"/>
      <c r="H262"/>
      <c r="I262"/>
      <c r="J262"/>
      <c r="K262"/>
      <c r="L262"/>
      <c r="M262"/>
      <c r="N262"/>
    </row>
    <row r="263" spans="1:14" x14ac:dyDescent="0.15">
      <c r="A263" s="7"/>
      <c r="E263"/>
      <c r="F263"/>
      <c r="G263"/>
      <c r="H263"/>
      <c r="I263"/>
      <c r="J263"/>
      <c r="K263"/>
      <c r="L263"/>
      <c r="M263"/>
      <c r="N263"/>
    </row>
    <row r="264" spans="1:14" x14ac:dyDescent="0.15">
      <c r="A264" s="7"/>
      <c r="E264"/>
      <c r="F264"/>
      <c r="G264"/>
      <c r="H264"/>
      <c r="I264"/>
      <c r="J264"/>
      <c r="K264"/>
      <c r="L264"/>
      <c r="M264"/>
      <c r="N264"/>
    </row>
    <row r="265" spans="1:14" x14ac:dyDescent="0.15">
      <c r="A265" s="7"/>
      <c r="E265"/>
      <c r="F265"/>
      <c r="G265"/>
      <c r="H265"/>
      <c r="I265"/>
      <c r="J265"/>
      <c r="K265"/>
      <c r="L265"/>
      <c r="M265"/>
      <c r="N265"/>
    </row>
    <row r="266" spans="1:14" x14ac:dyDescent="0.15">
      <c r="A266" s="7"/>
      <c r="E266"/>
      <c r="F266"/>
      <c r="G266"/>
      <c r="H266"/>
      <c r="I266"/>
      <c r="J266"/>
      <c r="K266"/>
      <c r="L266"/>
      <c r="M266"/>
      <c r="N266"/>
    </row>
    <row r="267" spans="1:14" x14ac:dyDescent="0.15">
      <c r="A267" s="7"/>
      <c r="E267"/>
      <c r="F267"/>
      <c r="G267"/>
      <c r="H267"/>
      <c r="I267"/>
      <c r="J267"/>
      <c r="K267"/>
      <c r="L267"/>
      <c r="M267"/>
      <c r="N267"/>
    </row>
    <row r="268" spans="1:14" x14ac:dyDescent="0.15">
      <c r="A268" s="7"/>
      <c r="E268"/>
      <c r="F268"/>
      <c r="G268"/>
      <c r="H268"/>
      <c r="I268"/>
      <c r="J268"/>
      <c r="K268"/>
      <c r="L268"/>
      <c r="M268"/>
      <c r="N268"/>
    </row>
    <row r="269" spans="1:14" x14ac:dyDescent="0.15">
      <c r="A269" s="7"/>
      <c r="E269"/>
      <c r="F269"/>
      <c r="G269"/>
      <c r="H269"/>
      <c r="I269"/>
      <c r="J269"/>
      <c r="K269"/>
      <c r="L269"/>
      <c r="M269"/>
      <c r="N269"/>
    </row>
    <row r="270" spans="1:14" x14ac:dyDescent="0.15">
      <c r="A270" s="7"/>
      <c r="E270"/>
      <c r="F270"/>
      <c r="G270"/>
      <c r="H270"/>
      <c r="I270"/>
      <c r="J270"/>
      <c r="K270"/>
      <c r="L270"/>
      <c r="M270"/>
      <c r="N270"/>
    </row>
    <row r="271" spans="1:14" x14ac:dyDescent="0.15">
      <c r="A271" s="7"/>
      <c r="E271"/>
      <c r="F271"/>
      <c r="G271"/>
      <c r="H271"/>
      <c r="I271"/>
      <c r="J271"/>
      <c r="K271"/>
      <c r="L271"/>
      <c r="M271"/>
      <c r="N271"/>
    </row>
    <row r="272" spans="1:14" x14ac:dyDescent="0.15">
      <c r="A272" s="7"/>
      <c r="E272"/>
      <c r="F272"/>
      <c r="G272"/>
      <c r="H272"/>
      <c r="I272"/>
      <c r="J272"/>
      <c r="K272"/>
      <c r="L272"/>
      <c r="M272"/>
      <c r="N272"/>
    </row>
    <row r="273" spans="1:20" x14ac:dyDescent="0.15">
      <c r="A273" s="7"/>
      <c r="E273"/>
      <c r="F273"/>
      <c r="G273"/>
      <c r="H273"/>
      <c r="I273"/>
      <c r="J273"/>
      <c r="K273"/>
      <c r="L273"/>
      <c r="M273"/>
      <c r="N273"/>
    </row>
    <row r="274" spans="1:20" x14ac:dyDescent="0.15">
      <c r="A274" s="7"/>
      <c r="E274"/>
      <c r="F274"/>
      <c r="G274"/>
      <c r="H274"/>
      <c r="I274"/>
      <c r="J274"/>
      <c r="K274"/>
      <c r="L274"/>
      <c r="M274"/>
      <c r="N274"/>
    </row>
    <row r="275" spans="1:20" x14ac:dyDescent="0.15">
      <c r="A275" s="7"/>
      <c r="E275"/>
      <c r="F275"/>
      <c r="G275"/>
      <c r="H275"/>
      <c r="I275"/>
      <c r="J275"/>
      <c r="K275"/>
      <c r="L275"/>
      <c r="M275"/>
      <c r="N275"/>
    </row>
    <row r="276" spans="1:20" x14ac:dyDescent="0.15">
      <c r="A276" s="7"/>
    </row>
    <row r="277" spans="1:20" x14ac:dyDescent="0.15">
      <c r="A277" s="7"/>
    </row>
    <row r="278" spans="1:20" x14ac:dyDescent="0.15">
      <c r="A278" s="7"/>
    </row>
    <row r="279" spans="1:20" x14ac:dyDescent="0.15">
      <c r="A279" s="7"/>
    </row>
    <row r="280" spans="1:20" x14ac:dyDescent="0.15">
      <c r="A280" s="7"/>
    </row>
    <row r="281" spans="1:20" x14ac:dyDescent="0.15">
      <c r="A281" s="7"/>
    </row>
    <row r="282" spans="1:20" s="35" customFormat="1" x14ac:dyDescent="0.15">
      <c r="A282" s="7"/>
      <c r="N282" s="36"/>
      <c r="O282" s="84"/>
      <c r="P282" s="84"/>
      <c r="Q282" s="84"/>
      <c r="R282" s="84"/>
      <c r="S282" s="84"/>
      <c r="T282" s="84"/>
    </row>
    <row r="283" spans="1:20" s="35" customFormat="1" x14ac:dyDescent="0.15">
      <c r="A283" s="7"/>
      <c r="N283" s="36"/>
      <c r="O283" s="84"/>
      <c r="P283" s="84"/>
      <c r="Q283" s="84"/>
      <c r="R283" s="84"/>
      <c r="S283" s="84"/>
      <c r="T283" s="84"/>
    </row>
  </sheetData>
  <mergeCells count="467">
    <mergeCell ref="P65:P66"/>
    <mergeCell ref="Q65:Q66"/>
    <mergeCell ref="R65:R66"/>
    <mergeCell ref="S65:S66"/>
    <mergeCell ref="T65:T66"/>
    <mergeCell ref="A65:A66"/>
    <mergeCell ref="B65:B66"/>
    <mergeCell ref="C65:C66"/>
    <mergeCell ref="D65:D66"/>
    <mergeCell ref="E65:E66"/>
    <mergeCell ref="F65:F66"/>
    <mergeCell ref="G65:G66"/>
    <mergeCell ref="N65:N66"/>
    <mergeCell ref="O65:O66"/>
    <mergeCell ref="A1:G1"/>
    <mergeCell ref="A2:A4"/>
    <mergeCell ref="B2:B4"/>
    <mergeCell ref="C2:C4"/>
    <mergeCell ref="D2:E3"/>
    <mergeCell ref="F2:F4"/>
    <mergeCell ref="G2:G4"/>
    <mergeCell ref="H2:M2"/>
    <mergeCell ref="N2:N4"/>
    <mergeCell ref="H3:M3"/>
    <mergeCell ref="C11:C12"/>
    <mergeCell ref="D11:D12"/>
    <mergeCell ref="C9:C10"/>
    <mergeCell ref="D9:D10"/>
    <mergeCell ref="N7:N8"/>
    <mergeCell ref="A7:A8"/>
    <mergeCell ref="E7:E8"/>
    <mergeCell ref="F7:F8"/>
    <mergeCell ref="G7:G8"/>
    <mergeCell ref="A11:A12"/>
    <mergeCell ref="B11:B12"/>
    <mergeCell ref="E11:E12"/>
    <mergeCell ref="F11:F12"/>
    <mergeCell ref="G11:G12"/>
    <mergeCell ref="N11:N12"/>
    <mergeCell ref="A5:A6"/>
    <mergeCell ref="B5:B6"/>
    <mergeCell ref="C5:C6"/>
    <mergeCell ref="D5:D6"/>
    <mergeCell ref="E5:E6"/>
    <mergeCell ref="F5:F6"/>
    <mergeCell ref="G5:G6"/>
    <mergeCell ref="N5:N6"/>
    <mergeCell ref="G9:G10"/>
    <mergeCell ref="N9:N10"/>
    <mergeCell ref="A9:A10"/>
    <mergeCell ref="B9:B10"/>
    <mergeCell ref="E9:E10"/>
    <mergeCell ref="F9:F10"/>
    <mergeCell ref="C7:C8"/>
    <mergeCell ref="D7:D8"/>
    <mergeCell ref="G13:G14"/>
    <mergeCell ref="N13:N14"/>
    <mergeCell ref="A15:A16"/>
    <mergeCell ref="B15:B16"/>
    <mergeCell ref="C15:C16"/>
    <mergeCell ref="D15:D16"/>
    <mergeCell ref="E15:E16"/>
    <mergeCell ref="F15:F16"/>
    <mergeCell ref="G15:G16"/>
    <mergeCell ref="N15:N16"/>
    <mergeCell ref="A13:A14"/>
    <mergeCell ref="B13:B14"/>
    <mergeCell ref="C13:C14"/>
    <mergeCell ref="D13:D14"/>
    <mergeCell ref="E13:E14"/>
    <mergeCell ref="F13:F14"/>
    <mergeCell ref="N21:N22"/>
    <mergeCell ref="A21:A22"/>
    <mergeCell ref="C21:C22"/>
    <mergeCell ref="D21:D22"/>
    <mergeCell ref="E21:E22"/>
    <mergeCell ref="F21:F22"/>
    <mergeCell ref="G21:G22"/>
    <mergeCell ref="G17:G18"/>
    <mergeCell ref="N17:N18"/>
    <mergeCell ref="A19:A20"/>
    <mergeCell ref="B19:B20"/>
    <mergeCell ref="C19:C20"/>
    <mergeCell ref="D19:D20"/>
    <mergeCell ref="E19:E20"/>
    <mergeCell ref="F19:F20"/>
    <mergeCell ref="G19:G20"/>
    <mergeCell ref="N19:N20"/>
    <mergeCell ref="A17:A18"/>
    <mergeCell ref="B17:B18"/>
    <mergeCell ref="C17:C18"/>
    <mergeCell ref="D17:D18"/>
    <mergeCell ref="E17:E18"/>
    <mergeCell ref="F17:F18"/>
    <mergeCell ref="G23:G24"/>
    <mergeCell ref="N23:N24"/>
    <mergeCell ref="A25:A26"/>
    <mergeCell ref="B25:B26"/>
    <mergeCell ref="C25:C26"/>
    <mergeCell ref="D25:D26"/>
    <mergeCell ref="E25:E26"/>
    <mergeCell ref="F25:F26"/>
    <mergeCell ref="G25:G26"/>
    <mergeCell ref="N25:N26"/>
    <mergeCell ref="A23:A24"/>
    <mergeCell ref="B23:B24"/>
    <mergeCell ref="C23:C24"/>
    <mergeCell ref="D23:D24"/>
    <mergeCell ref="E23:E24"/>
    <mergeCell ref="F23:F24"/>
    <mergeCell ref="G27:G28"/>
    <mergeCell ref="N27:N28"/>
    <mergeCell ref="A29:A30"/>
    <mergeCell ref="B29:B30"/>
    <mergeCell ref="C29:C30"/>
    <mergeCell ref="D29:D30"/>
    <mergeCell ref="E29:E30"/>
    <mergeCell ref="F29:F30"/>
    <mergeCell ref="G29:G30"/>
    <mergeCell ref="N29:N30"/>
    <mergeCell ref="A27:A28"/>
    <mergeCell ref="B27:B28"/>
    <mergeCell ref="C27:C28"/>
    <mergeCell ref="D27:D28"/>
    <mergeCell ref="E27:E28"/>
    <mergeCell ref="F27:F28"/>
    <mergeCell ref="N35:N36"/>
    <mergeCell ref="A35:A36"/>
    <mergeCell ref="C35:C36"/>
    <mergeCell ref="D35:D36"/>
    <mergeCell ref="E35:E36"/>
    <mergeCell ref="F35:F36"/>
    <mergeCell ref="G35:G36"/>
    <mergeCell ref="G31:G32"/>
    <mergeCell ref="N31:N32"/>
    <mergeCell ref="A33:A34"/>
    <mergeCell ref="B33:B34"/>
    <mergeCell ref="C33:C34"/>
    <mergeCell ref="D33:D34"/>
    <mergeCell ref="E33:E34"/>
    <mergeCell ref="F33:F34"/>
    <mergeCell ref="G33:G34"/>
    <mergeCell ref="N33:N34"/>
    <mergeCell ref="A31:A32"/>
    <mergeCell ref="B31:B32"/>
    <mergeCell ref="C31:C32"/>
    <mergeCell ref="D31:D32"/>
    <mergeCell ref="E31:E32"/>
    <mergeCell ref="F31:F32"/>
    <mergeCell ref="G37:G38"/>
    <mergeCell ref="N37:N38"/>
    <mergeCell ref="A39:A40"/>
    <mergeCell ref="B39:B40"/>
    <mergeCell ref="C39:C40"/>
    <mergeCell ref="D39:D40"/>
    <mergeCell ref="E39:E40"/>
    <mergeCell ref="F39:F40"/>
    <mergeCell ref="G39:G40"/>
    <mergeCell ref="N39:N40"/>
    <mergeCell ref="A37:A38"/>
    <mergeCell ref="B37:B38"/>
    <mergeCell ref="C37:C38"/>
    <mergeCell ref="D37:D38"/>
    <mergeCell ref="E37:E38"/>
    <mergeCell ref="F37:F38"/>
    <mergeCell ref="N41:N42"/>
    <mergeCell ref="A43:A44"/>
    <mergeCell ref="B43:B44"/>
    <mergeCell ref="C43:C44"/>
    <mergeCell ref="D43:D44"/>
    <mergeCell ref="E43:E44"/>
    <mergeCell ref="F43:F44"/>
    <mergeCell ref="G43:G44"/>
    <mergeCell ref="N43:N44"/>
    <mergeCell ref="A41:A42"/>
    <mergeCell ref="B41:B42"/>
    <mergeCell ref="C41:C42"/>
    <mergeCell ref="D41:D42"/>
    <mergeCell ref="E41:E42"/>
    <mergeCell ref="F41:F42"/>
    <mergeCell ref="N49:N50"/>
    <mergeCell ref="A49:A50"/>
    <mergeCell ref="C49:C50"/>
    <mergeCell ref="D49:D50"/>
    <mergeCell ref="E49:E50"/>
    <mergeCell ref="F49:F50"/>
    <mergeCell ref="G49:G50"/>
    <mergeCell ref="G45:G46"/>
    <mergeCell ref="N45:N46"/>
    <mergeCell ref="A47:A48"/>
    <mergeCell ref="B47:B48"/>
    <mergeCell ref="C47:C48"/>
    <mergeCell ref="D47:D48"/>
    <mergeCell ref="E47:E48"/>
    <mergeCell ref="F47:F48"/>
    <mergeCell ref="G47:G48"/>
    <mergeCell ref="N47:N48"/>
    <mergeCell ref="A45:A46"/>
    <mergeCell ref="B45:B46"/>
    <mergeCell ref="C45:C46"/>
    <mergeCell ref="D45:D46"/>
    <mergeCell ref="E45:E46"/>
    <mergeCell ref="F45:F46"/>
    <mergeCell ref="N51:N52"/>
    <mergeCell ref="A53:A54"/>
    <mergeCell ref="B53:B54"/>
    <mergeCell ref="C53:C54"/>
    <mergeCell ref="D53:D54"/>
    <mergeCell ref="E53:E54"/>
    <mergeCell ref="F53:F54"/>
    <mergeCell ref="G53:G54"/>
    <mergeCell ref="N53:N54"/>
    <mergeCell ref="A51:A52"/>
    <mergeCell ref="B51:B52"/>
    <mergeCell ref="C51:C52"/>
    <mergeCell ref="D51:D52"/>
    <mergeCell ref="E51:E52"/>
    <mergeCell ref="F51:F52"/>
    <mergeCell ref="N55:N56"/>
    <mergeCell ref="A57:A58"/>
    <mergeCell ref="B57:B58"/>
    <mergeCell ref="C57:C58"/>
    <mergeCell ref="D57:D58"/>
    <mergeCell ref="E57:E58"/>
    <mergeCell ref="F57:F58"/>
    <mergeCell ref="G57:G58"/>
    <mergeCell ref="N57:N58"/>
    <mergeCell ref="A55:A56"/>
    <mergeCell ref="B55:B56"/>
    <mergeCell ref="C55:C56"/>
    <mergeCell ref="D55:D56"/>
    <mergeCell ref="E55:E56"/>
    <mergeCell ref="F55:F56"/>
    <mergeCell ref="N63:N64"/>
    <mergeCell ref="A63:A64"/>
    <mergeCell ref="C63:C64"/>
    <mergeCell ref="D63:D64"/>
    <mergeCell ref="E63:E64"/>
    <mergeCell ref="F63:F64"/>
    <mergeCell ref="G63:G64"/>
    <mergeCell ref="G59:G60"/>
    <mergeCell ref="N59:N60"/>
    <mergeCell ref="A61:A62"/>
    <mergeCell ref="B61:B62"/>
    <mergeCell ref="C61:C62"/>
    <mergeCell ref="D61:D62"/>
    <mergeCell ref="E61:E62"/>
    <mergeCell ref="F61:F62"/>
    <mergeCell ref="G61:G62"/>
    <mergeCell ref="N61:N62"/>
    <mergeCell ref="A59:A60"/>
    <mergeCell ref="B59:B60"/>
    <mergeCell ref="C59:C60"/>
    <mergeCell ref="D59:D60"/>
    <mergeCell ref="E59:E60"/>
    <mergeCell ref="F59:F60"/>
    <mergeCell ref="F74:G74"/>
    <mergeCell ref="F75:G75"/>
    <mergeCell ref="F76:G76"/>
    <mergeCell ref="F77:G77"/>
    <mergeCell ref="B7:B8"/>
    <mergeCell ref="B21:B22"/>
    <mergeCell ref="B35:B36"/>
    <mergeCell ref="B49:B50"/>
    <mergeCell ref="B63:B64"/>
    <mergeCell ref="B70:E70"/>
    <mergeCell ref="F70:G70"/>
    <mergeCell ref="B71:E71"/>
    <mergeCell ref="F71:G71"/>
    <mergeCell ref="B72:E72"/>
    <mergeCell ref="F72:G72"/>
    <mergeCell ref="A67:E67"/>
    <mergeCell ref="F67:G67"/>
    <mergeCell ref="B68:E68"/>
    <mergeCell ref="F68:G68"/>
    <mergeCell ref="B69:E69"/>
    <mergeCell ref="F69:G69"/>
    <mergeCell ref="G55:G56"/>
    <mergeCell ref="G51:G52"/>
    <mergeCell ref="G41:G42"/>
    <mergeCell ref="O2:T2"/>
    <mergeCell ref="O3:O4"/>
    <mergeCell ref="P3:P4"/>
    <mergeCell ref="Q3:Q4"/>
    <mergeCell ref="R3:R4"/>
    <mergeCell ref="S3:S4"/>
    <mergeCell ref="T3:T4"/>
    <mergeCell ref="O7:O8"/>
    <mergeCell ref="P7:P8"/>
    <mergeCell ref="Q7:Q8"/>
    <mergeCell ref="R7:R8"/>
    <mergeCell ref="S7:S8"/>
    <mergeCell ref="T7:T8"/>
    <mergeCell ref="O5:O6"/>
    <mergeCell ref="P5:P6"/>
    <mergeCell ref="Q5:Q6"/>
    <mergeCell ref="R5:R6"/>
    <mergeCell ref="S5:S6"/>
    <mergeCell ref="T5:T6"/>
    <mergeCell ref="O11:O12"/>
    <mergeCell ref="P11:P12"/>
    <mergeCell ref="Q11:Q12"/>
    <mergeCell ref="R11:R12"/>
    <mergeCell ref="S11:S12"/>
    <mergeCell ref="T11:T12"/>
    <mergeCell ref="O9:O10"/>
    <mergeCell ref="P9:P10"/>
    <mergeCell ref="Q9:Q10"/>
    <mergeCell ref="R9:R10"/>
    <mergeCell ref="S9:S10"/>
    <mergeCell ref="T9:T10"/>
    <mergeCell ref="O15:O16"/>
    <mergeCell ref="P15:P16"/>
    <mergeCell ref="Q15:Q16"/>
    <mergeCell ref="R15:R16"/>
    <mergeCell ref="S15:S16"/>
    <mergeCell ref="T15:T16"/>
    <mergeCell ref="O13:O14"/>
    <mergeCell ref="P13:P14"/>
    <mergeCell ref="Q13:Q14"/>
    <mergeCell ref="R13:R14"/>
    <mergeCell ref="S13:S14"/>
    <mergeCell ref="T13:T14"/>
    <mergeCell ref="O19:O20"/>
    <mergeCell ref="P19:P20"/>
    <mergeCell ref="Q19:Q20"/>
    <mergeCell ref="R19:R20"/>
    <mergeCell ref="S19:S20"/>
    <mergeCell ref="T19:T20"/>
    <mergeCell ref="O17:O18"/>
    <mergeCell ref="P17:P18"/>
    <mergeCell ref="Q17:Q18"/>
    <mergeCell ref="R17:R18"/>
    <mergeCell ref="S17:S18"/>
    <mergeCell ref="T17:T18"/>
    <mergeCell ref="O23:O24"/>
    <mergeCell ref="P23:P24"/>
    <mergeCell ref="Q23:Q24"/>
    <mergeCell ref="R23:R24"/>
    <mergeCell ref="S23:S24"/>
    <mergeCell ref="T23:T24"/>
    <mergeCell ref="O21:O22"/>
    <mergeCell ref="P21:P22"/>
    <mergeCell ref="Q21:Q22"/>
    <mergeCell ref="R21:R22"/>
    <mergeCell ref="S21:S22"/>
    <mergeCell ref="T21:T22"/>
    <mergeCell ref="O27:O28"/>
    <mergeCell ref="P27:P28"/>
    <mergeCell ref="Q27:Q28"/>
    <mergeCell ref="R27:R28"/>
    <mergeCell ref="S27:S28"/>
    <mergeCell ref="T27:T28"/>
    <mergeCell ref="O25:O26"/>
    <mergeCell ref="P25:P26"/>
    <mergeCell ref="Q25:Q26"/>
    <mergeCell ref="R25:R26"/>
    <mergeCell ref="S25:S26"/>
    <mergeCell ref="T25:T26"/>
    <mergeCell ref="O31:O32"/>
    <mergeCell ref="P31:P32"/>
    <mergeCell ref="Q31:Q32"/>
    <mergeCell ref="R31:R32"/>
    <mergeCell ref="S31:S32"/>
    <mergeCell ref="T31:T32"/>
    <mergeCell ref="O29:O30"/>
    <mergeCell ref="P29:P30"/>
    <mergeCell ref="Q29:Q30"/>
    <mergeCell ref="R29:R30"/>
    <mergeCell ref="S29:S30"/>
    <mergeCell ref="T29:T30"/>
    <mergeCell ref="O35:O36"/>
    <mergeCell ref="P35:P36"/>
    <mergeCell ref="Q35:Q36"/>
    <mergeCell ref="R35:R36"/>
    <mergeCell ref="S35:S36"/>
    <mergeCell ref="T35:T36"/>
    <mergeCell ref="O33:O34"/>
    <mergeCell ref="P33:P34"/>
    <mergeCell ref="Q33:Q34"/>
    <mergeCell ref="R33:R34"/>
    <mergeCell ref="S33:S34"/>
    <mergeCell ref="T33:T34"/>
    <mergeCell ref="O39:O40"/>
    <mergeCell ref="P39:P40"/>
    <mergeCell ref="Q39:Q40"/>
    <mergeCell ref="R39:R40"/>
    <mergeCell ref="S39:S40"/>
    <mergeCell ref="T39:T40"/>
    <mergeCell ref="O37:O38"/>
    <mergeCell ref="P37:P38"/>
    <mergeCell ref="Q37:Q38"/>
    <mergeCell ref="R37:R38"/>
    <mergeCell ref="S37:S38"/>
    <mergeCell ref="T37:T38"/>
    <mergeCell ref="O43:O44"/>
    <mergeCell ref="P43:P44"/>
    <mergeCell ref="Q43:Q44"/>
    <mergeCell ref="R43:R44"/>
    <mergeCell ref="S43:S44"/>
    <mergeCell ref="T43:T44"/>
    <mergeCell ref="O41:O42"/>
    <mergeCell ref="P41:P42"/>
    <mergeCell ref="Q41:Q42"/>
    <mergeCell ref="R41:R42"/>
    <mergeCell ref="S41:S42"/>
    <mergeCell ref="T41:T42"/>
    <mergeCell ref="O47:O48"/>
    <mergeCell ref="P47:P48"/>
    <mergeCell ref="Q47:Q48"/>
    <mergeCell ref="R47:R48"/>
    <mergeCell ref="S47:S48"/>
    <mergeCell ref="T47:T48"/>
    <mergeCell ref="O45:O46"/>
    <mergeCell ref="P45:P46"/>
    <mergeCell ref="Q45:Q46"/>
    <mergeCell ref="R45:R46"/>
    <mergeCell ref="S45:S46"/>
    <mergeCell ref="T45:T46"/>
    <mergeCell ref="O51:O52"/>
    <mergeCell ref="P51:P52"/>
    <mergeCell ref="Q51:Q52"/>
    <mergeCell ref="R51:R52"/>
    <mergeCell ref="S51:S52"/>
    <mergeCell ref="T51:T52"/>
    <mergeCell ref="O49:O50"/>
    <mergeCell ref="P49:P50"/>
    <mergeCell ref="Q49:Q50"/>
    <mergeCell ref="R49:R50"/>
    <mergeCell ref="S49:S50"/>
    <mergeCell ref="T49:T50"/>
    <mergeCell ref="O55:O56"/>
    <mergeCell ref="P55:P56"/>
    <mergeCell ref="Q55:Q56"/>
    <mergeCell ref="R55:R56"/>
    <mergeCell ref="S55:S56"/>
    <mergeCell ref="T55:T56"/>
    <mergeCell ref="O53:O54"/>
    <mergeCell ref="P53:P54"/>
    <mergeCell ref="Q53:Q54"/>
    <mergeCell ref="R53:R54"/>
    <mergeCell ref="S53:S54"/>
    <mergeCell ref="T53:T54"/>
    <mergeCell ref="O59:O60"/>
    <mergeCell ref="P59:P60"/>
    <mergeCell ref="Q59:Q60"/>
    <mergeCell ref="R59:R60"/>
    <mergeCell ref="S59:S60"/>
    <mergeCell ref="T59:T60"/>
    <mergeCell ref="O57:O58"/>
    <mergeCell ref="P57:P58"/>
    <mergeCell ref="Q57:Q58"/>
    <mergeCell ref="R57:R58"/>
    <mergeCell ref="S57:S58"/>
    <mergeCell ref="T57:T58"/>
    <mergeCell ref="O63:O64"/>
    <mergeCell ref="P63:P64"/>
    <mergeCell ref="Q63:Q64"/>
    <mergeCell ref="R63:R64"/>
    <mergeCell ref="S63:S64"/>
    <mergeCell ref="T63:T64"/>
    <mergeCell ref="O61:O62"/>
    <mergeCell ref="P61:P62"/>
    <mergeCell ref="Q61:Q62"/>
    <mergeCell ref="R61:R62"/>
    <mergeCell ref="S61:S62"/>
    <mergeCell ref="T61:T62"/>
  </mergeCells>
  <phoneticPr fontId="7"/>
  <pageMargins left="0.7" right="0.7" top="0.75" bottom="0.75" header="0.3" footer="0.3"/>
  <pageSetup paperSize="12"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4"/>
  <sheetViews>
    <sheetView topLeftCell="A19" zoomScale="70" zoomScaleNormal="70" workbookViewId="0">
      <selection activeCell="J24" sqref="J24"/>
    </sheetView>
  </sheetViews>
  <sheetFormatPr defaultRowHeight="14.25" x14ac:dyDescent="0.15"/>
  <cols>
    <col min="1" max="1" width="5.75" style="6" bestFit="1" customWidth="1"/>
    <col min="2" max="2" width="4.25" style="35" bestFit="1" customWidth="1"/>
    <col min="3" max="3" width="7.125" style="35" bestFit="1" customWidth="1"/>
    <col min="4" max="4" width="52.5" style="35" customWidth="1"/>
    <col min="5" max="5" width="20" style="35" bestFit="1" customWidth="1"/>
    <col min="6" max="6" width="7.625" style="35" bestFit="1" customWidth="1"/>
    <col min="7" max="7" width="18" style="35" customWidth="1"/>
    <col min="8" max="8" width="8.5" style="35" customWidth="1"/>
    <col min="9" max="13" width="8.625" style="35" bestFit="1" customWidth="1"/>
    <col min="14" max="14" width="26.125" style="36" customWidth="1"/>
    <col min="15" max="15" width="8.25" style="84" customWidth="1"/>
    <col min="16" max="20" width="7.5" style="84" bestFit="1" customWidth="1"/>
    <col min="22" max="27" width="3" bestFit="1" customWidth="1"/>
  </cols>
  <sheetData>
    <row r="1" spans="1:27" ht="15" thickBot="1" x14ac:dyDescent="0.2">
      <c r="A1" s="619" t="s">
        <v>81</v>
      </c>
      <c r="B1" s="619"/>
      <c r="C1" s="619"/>
      <c r="D1" s="619"/>
      <c r="E1" s="619"/>
      <c r="F1" s="619"/>
      <c r="G1" s="619"/>
      <c r="H1" s="1"/>
      <c r="I1" s="1"/>
      <c r="J1" s="1"/>
      <c r="K1" s="1"/>
      <c r="L1" s="1"/>
      <c r="M1" s="1"/>
      <c r="N1" s="8"/>
    </row>
    <row r="2" spans="1:27" ht="15" thickBot="1" x14ac:dyDescent="0.2">
      <c r="A2" s="620" t="s">
        <v>0</v>
      </c>
      <c r="B2" s="623" t="s">
        <v>1</v>
      </c>
      <c r="C2" s="626" t="s">
        <v>37</v>
      </c>
      <c r="D2" s="497" t="s">
        <v>2</v>
      </c>
      <c r="E2" s="498"/>
      <c r="F2" s="627" t="s">
        <v>3</v>
      </c>
      <c r="G2" s="629" t="s">
        <v>4</v>
      </c>
      <c r="H2" s="610" t="s">
        <v>5</v>
      </c>
      <c r="I2" s="611"/>
      <c r="J2" s="611"/>
      <c r="K2" s="611"/>
      <c r="L2" s="611"/>
      <c r="M2" s="612"/>
      <c r="N2" s="613" t="s">
        <v>6</v>
      </c>
      <c r="O2" s="565" t="s">
        <v>68</v>
      </c>
      <c r="P2" s="566"/>
      <c r="Q2" s="566"/>
      <c r="R2" s="566"/>
      <c r="S2" s="566"/>
      <c r="T2" s="567"/>
    </row>
    <row r="3" spans="1:27" ht="13.5" x14ac:dyDescent="0.15">
      <c r="A3" s="621"/>
      <c r="B3" s="624"/>
      <c r="C3" s="624"/>
      <c r="D3" s="499"/>
      <c r="E3" s="500"/>
      <c r="F3" s="499"/>
      <c r="G3" s="630"/>
      <c r="H3" s="616" t="s">
        <v>7</v>
      </c>
      <c r="I3" s="617"/>
      <c r="J3" s="617"/>
      <c r="K3" s="617"/>
      <c r="L3" s="617"/>
      <c r="M3" s="618"/>
      <c r="N3" s="614"/>
      <c r="O3" s="568" t="s">
        <v>69</v>
      </c>
      <c r="P3" s="570" t="s">
        <v>70</v>
      </c>
      <c r="Q3" s="570" t="s">
        <v>71</v>
      </c>
      <c r="R3" s="570" t="s">
        <v>72</v>
      </c>
      <c r="S3" s="570" t="s">
        <v>73</v>
      </c>
      <c r="T3" s="572" t="s">
        <v>74</v>
      </c>
    </row>
    <row r="4" spans="1:27" thickBot="1" x14ac:dyDescent="0.2">
      <c r="A4" s="622"/>
      <c r="B4" s="625"/>
      <c r="C4" s="625"/>
      <c r="D4" s="9" t="s">
        <v>8</v>
      </c>
      <c r="E4" s="10" t="s">
        <v>9</v>
      </c>
      <c r="F4" s="628"/>
      <c r="G4" s="631"/>
      <c r="H4" s="11" t="s">
        <v>10</v>
      </c>
      <c r="I4" s="12" t="s">
        <v>11</v>
      </c>
      <c r="J4" s="12" t="s">
        <v>12</v>
      </c>
      <c r="K4" s="12" t="s">
        <v>13</v>
      </c>
      <c r="L4" s="12" t="s">
        <v>14</v>
      </c>
      <c r="M4" s="12" t="s">
        <v>15</v>
      </c>
      <c r="N4" s="615"/>
      <c r="O4" s="569"/>
      <c r="P4" s="571"/>
      <c r="Q4" s="571"/>
      <c r="R4" s="571"/>
      <c r="S4" s="571"/>
      <c r="T4" s="573"/>
    </row>
    <row r="5" spans="1:27" ht="23.1" customHeight="1" x14ac:dyDescent="0.15">
      <c r="A5" s="862">
        <v>1</v>
      </c>
      <c r="B5" s="852" t="s">
        <v>20</v>
      </c>
      <c r="C5" s="863" t="str">
        <f>年間行事!S4</f>
        <v>朝</v>
      </c>
      <c r="D5" s="842" t="str">
        <f>年間行事!R4</f>
        <v xml:space="preserve">２学期始業式　給食無し
登下校重点指導　安全指導点検
</v>
      </c>
      <c r="E5" s="861"/>
      <c r="F5" s="846"/>
      <c r="G5" s="845"/>
      <c r="H5" s="26">
        <v>0.33300000000000002</v>
      </c>
      <c r="I5" s="26">
        <v>0.33300000000000002</v>
      </c>
      <c r="J5" s="26">
        <v>0.33300000000000002</v>
      </c>
      <c r="K5" s="26">
        <v>0.33300000000000002</v>
      </c>
      <c r="L5" s="26">
        <v>0.33300000000000002</v>
      </c>
      <c r="M5" s="26">
        <v>0.33300000000000002</v>
      </c>
      <c r="N5" s="844"/>
      <c r="O5" s="839">
        <f>V5-H5-H6</f>
        <v>1.0009999999999999</v>
      </c>
      <c r="P5" s="840">
        <f t="shared" ref="P5:T5" si="0">W5-I5-I6</f>
        <v>1.0009999999999999</v>
      </c>
      <c r="Q5" s="840">
        <f t="shared" si="0"/>
        <v>2.0009999999999999</v>
      </c>
      <c r="R5" s="840">
        <f t="shared" si="0"/>
        <v>2.0009999999999999</v>
      </c>
      <c r="S5" s="840">
        <f t="shared" si="0"/>
        <v>2.0009999999999999</v>
      </c>
      <c r="T5" s="841">
        <f t="shared" si="0"/>
        <v>2.0009999999999999</v>
      </c>
      <c r="V5">
        <v>5</v>
      </c>
      <c r="W5">
        <v>5</v>
      </c>
      <c r="X5">
        <v>6</v>
      </c>
      <c r="Y5">
        <v>6</v>
      </c>
      <c r="Z5">
        <v>6</v>
      </c>
      <c r="AA5">
        <v>6</v>
      </c>
    </row>
    <row r="6" spans="1:27" ht="23.1" customHeight="1" x14ac:dyDescent="0.15">
      <c r="A6" s="654"/>
      <c r="B6" s="656"/>
      <c r="C6" s="658"/>
      <c r="D6" s="843"/>
      <c r="E6" s="438"/>
      <c r="F6" s="662"/>
      <c r="G6" s="664"/>
      <c r="H6" s="16">
        <v>3.6659999999999999</v>
      </c>
      <c r="I6" s="16">
        <v>3.6659999999999999</v>
      </c>
      <c r="J6" s="16">
        <v>3.6659999999999999</v>
      </c>
      <c r="K6" s="16">
        <v>3.6659999999999999</v>
      </c>
      <c r="L6" s="16">
        <v>3.6659999999999999</v>
      </c>
      <c r="M6" s="16">
        <v>3.6659999999999999</v>
      </c>
      <c r="N6" s="666"/>
      <c r="O6" s="727"/>
      <c r="P6" s="729"/>
      <c r="Q6" s="729"/>
      <c r="R6" s="729"/>
      <c r="S6" s="729"/>
      <c r="T6" s="731"/>
    </row>
    <row r="7" spans="1:27" ht="23.1" customHeight="1" x14ac:dyDescent="0.15">
      <c r="A7" s="653">
        <v>2</v>
      </c>
      <c r="B7" s="655" t="s">
        <v>64</v>
      </c>
      <c r="C7" s="657">
        <f>年間行事!S6</f>
        <v>0</v>
      </c>
      <c r="D7" s="848" t="str">
        <f>年間行事!R6</f>
        <v>給食始</v>
      </c>
      <c r="E7" s="437"/>
      <c r="F7" s="661"/>
      <c r="G7" s="663"/>
      <c r="H7" s="17"/>
      <c r="I7" s="17"/>
      <c r="J7" s="17"/>
      <c r="K7" s="17"/>
      <c r="L7" s="17"/>
      <c r="M7" s="17"/>
      <c r="N7" s="665"/>
      <c r="O7" s="726">
        <f t="shared" ref="O7" si="1">V7-H7-H8</f>
        <v>0</v>
      </c>
      <c r="P7" s="728">
        <f t="shared" ref="P7" si="2">W7-I7-I8</f>
        <v>0</v>
      </c>
      <c r="Q7" s="728">
        <f t="shared" ref="Q7" si="3">X7-J7-J8</f>
        <v>0</v>
      </c>
      <c r="R7" s="728">
        <f t="shared" ref="R7" si="4">Y7-K7-K8</f>
        <v>0</v>
      </c>
      <c r="S7" s="728">
        <f t="shared" ref="S7" si="5">Z7-L7-L8</f>
        <v>0</v>
      </c>
      <c r="T7" s="730">
        <f t="shared" ref="T7" si="6">AA7-M7-M8</f>
        <v>0</v>
      </c>
      <c r="V7">
        <v>4</v>
      </c>
      <c r="W7">
        <v>4</v>
      </c>
      <c r="X7">
        <v>5</v>
      </c>
      <c r="Y7">
        <v>5</v>
      </c>
      <c r="Z7">
        <v>5</v>
      </c>
      <c r="AA7">
        <v>5</v>
      </c>
    </row>
    <row r="8" spans="1:27" ht="23.1" customHeight="1" x14ac:dyDescent="0.15">
      <c r="A8" s="654"/>
      <c r="B8" s="656"/>
      <c r="C8" s="658"/>
      <c r="D8" s="843"/>
      <c r="E8" s="438"/>
      <c r="F8" s="692"/>
      <c r="G8" s="664"/>
      <c r="H8" s="18">
        <v>4</v>
      </c>
      <c r="I8" s="18">
        <v>4</v>
      </c>
      <c r="J8" s="18">
        <v>5</v>
      </c>
      <c r="K8" s="18">
        <v>5</v>
      </c>
      <c r="L8" s="18">
        <v>5</v>
      </c>
      <c r="M8" s="18">
        <v>5</v>
      </c>
      <c r="N8" s="666"/>
      <c r="O8" s="727"/>
      <c r="P8" s="729"/>
      <c r="Q8" s="729"/>
      <c r="R8" s="729"/>
      <c r="S8" s="729"/>
      <c r="T8" s="731"/>
    </row>
    <row r="9" spans="1:27" ht="23.1" customHeight="1" x14ac:dyDescent="0.15">
      <c r="A9" s="653">
        <v>3</v>
      </c>
      <c r="B9" s="655" t="s">
        <v>63</v>
      </c>
      <c r="C9" s="657">
        <f>年間行事!S8</f>
        <v>0</v>
      </c>
      <c r="D9" s="848" t="str">
        <f>年間行事!R8</f>
        <v>連合水泳記録会
午前授業給食あり(そうじあり)短縮時程</v>
      </c>
      <c r="E9" s="437"/>
      <c r="F9" s="661"/>
      <c r="G9" s="663"/>
      <c r="H9" s="15"/>
      <c r="I9" s="15"/>
      <c r="J9" s="15"/>
      <c r="K9" s="15"/>
      <c r="L9" s="15"/>
      <c r="M9" s="15"/>
      <c r="N9" s="665"/>
      <c r="O9" s="726">
        <f t="shared" ref="O9" si="7">V9-H9-H10</f>
        <v>1</v>
      </c>
      <c r="P9" s="728">
        <f t="shared" ref="P9" si="8">W9-I9-I10</f>
        <v>1</v>
      </c>
      <c r="Q9" s="728">
        <f t="shared" ref="Q9" si="9">X9-J9-J10</f>
        <v>2</v>
      </c>
      <c r="R9" s="728">
        <f t="shared" ref="R9" si="10">Y9-K9-K10</f>
        <v>2</v>
      </c>
      <c r="S9" s="728">
        <f t="shared" ref="S9" si="11">Z9-L9-L10</f>
        <v>2</v>
      </c>
      <c r="T9" s="730">
        <f t="shared" ref="T9" si="12">AA9-M9-M10</f>
        <v>0</v>
      </c>
      <c r="V9">
        <v>5</v>
      </c>
      <c r="W9">
        <v>5</v>
      </c>
      <c r="X9">
        <v>6</v>
      </c>
      <c r="Y9">
        <v>6</v>
      </c>
      <c r="Z9">
        <v>6</v>
      </c>
      <c r="AA9">
        <v>6</v>
      </c>
    </row>
    <row r="10" spans="1:27" ht="23.1" customHeight="1" x14ac:dyDescent="0.15">
      <c r="A10" s="654"/>
      <c r="B10" s="656"/>
      <c r="C10" s="658"/>
      <c r="D10" s="843"/>
      <c r="E10" s="438"/>
      <c r="F10" s="692"/>
      <c r="G10" s="664"/>
      <c r="H10" s="19">
        <v>4</v>
      </c>
      <c r="I10" s="19">
        <v>4</v>
      </c>
      <c r="J10" s="19">
        <v>4</v>
      </c>
      <c r="K10" s="19">
        <v>4</v>
      </c>
      <c r="L10" s="19">
        <v>4</v>
      </c>
      <c r="M10" s="19">
        <v>6</v>
      </c>
      <c r="N10" s="666"/>
      <c r="O10" s="727"/>
      <c r="P10" s="729"/>
      <c r="Q10" s="729"/>
      <c r="R10" s="729"/>
      <c r="S10" s="729"/>
      <c r="T10" s="731"/>
    </row>
    <row r="11" spans="1:27" ht="23.1" customHeight="1" x14ac:dyDescent="0.15">
      <c r="A11" s="653">
        <v>4</v>
      </c>
      <c r="B11" s="655" t="s">
        <v>23</v>
      </c>
      <c r="C11" s="657">
        <f>年間行事!S10</f>
        <v>0</v>
      </c>
      <c r="D11" s="848" t="str">
        <f>年間行事!R10</f>
        <v>連合水泳記録会予備日　午前授業給食有り(そうじあり)(天候不問)短縮時程 給食あり　</v>
      </c>
      <c r="E11" s="437"/>
      <c r="F11" s="661"/>
      <c r="G11" s="663"/>
      <c r="H11" s="15"/>
      <c r="I11" s="15"/>
      <c r="J11" s="15"/>
      <c r="K11" s="15"/>
      <c r="L11" s="15"/>
      <c r="M11" s="15"/>
      <c r="N11" s="665"/>
      <c r="O11" s="726">
        <f t="shared" ref="O11" si="13">V11-H11-H12</f>
        <v>1</v>
      </c>
      <c r="P11" s="728">
        <f t="shared" ref="P11" si="14">W11-I11-I12</f>
        <v>1</v>
      </c>
      <c r="Q11" s="728">
        <f t="shared" ref="Q11" si="15">X11-J11-J12</f>
        <v>1</v>
      </c>
      <c r="R11" s="728">
        <f t="shared" ref="R11" si="16">Y11-K11-K12</f>
        <v>1</v>
      </c>
      <c r="S11" s="728">
        <f t="shared" ref="S11" si="17">Z11-L11-L12</f>
        <v>1</v>
      </c>
      <c r="T11" s="730">
        <f t="shared" ref="T11" si="18">AA11-M11-M12</f>
        <v>1</v>
      </c>
      <c r="V11">
        <v>5</v>
      </c>
      <c r="W11">
        <v>5</v>
      </c>
      <c r="X11">
        <v>5</v>
      </c>
      <c r="Y11">
        <v>5</v>
      </c>
      <c r="Z11">
        <v>5</v>
      </c>
      <c r="AA11">
        <v>5</v>
      </c>
    </row>
    <row r="12" spans="1:27" ht="23.1" customHeight="1" x14ac:dyDescent="0.15">
      <c r="A12" s="654"/>
      <c r="B12" s="656"/>
      <c r="C12" s="658"/>
      <c r="D12" s="843"/>
      <c r="E12" s="438"/>
      <c r="F12" s="692"/>
      <c r="G12" s="664"/>
      <c r="H12" s="19">
        <v>4</v>
      </c>
      <c r="I12" s="19">
        <v>4</v>
      </c>
      <c r="J12" s="19">
        <v>4</v>
      </c>
      <c r="K12" s="19">
        <v>4</v>
      </c>
      <c r="L12" s="19">
        <v>4</v>
      </c>
      <c r="M12" s="19">
        <v>4</v>
      </c>
      <c r="N12" s="666"/>
      <c r="O12" s="727"/>
      <c r="P12" s="729"/>
      <c r="Q12" s="729"/>
      <c r="R12" s="729"/>
      <c r="S12" s="729"/>
      <c r="T12" s="731"/>
    </row>
    <row r="13" spans="1:27" ht="23.1" customHeight="1" x14ac:dyDescent="0.15">
      <c r="A13" s="636">
        <v>5</v>
      </c>
      <c r="B13" s="638" t="s">
        <v>16</v>
      </c>
      <c r="C13" s="640">
        <f>年間行事!S12</f>
        <v>0</v>
      </c>
      <c r="D13" s="850">
        <f>年間行事!R12</f>
        <v>0</v>
      </c>
      <c r="E13" s="429"/>
      <c r="F13" s="644"/>
      <c r="G13" s="646"/>
      <c r="H13" s="13"/>
      <c r="I13" s="13"/>
      <c r="J13" s="13"/>
      <c r="K13" s="13"/>
      <c r="L13" s="13"/>
      <c r="M13" s="13"/>
      <c r="N13" s="647"/>
      <c r="O13" s="575"/>
      <c r="P13" s="577"/>
      <c r="Q13" s="577"/>
      <c r="R13" s="577"/>
      <c r="S13" s="577"/>
      <c r="T13" s="579"/>
      <c r="V13">
        <v>3</v>
      </c>
      <c r="W13">
        <v>3</v>
      </c>
      <c r="X13">
        <v>3</v>
      </c>
      <c r="Y13">
        <v>3</v>
      </c>
      <c r="Z13">
        <v>3</v>
      </c>
      <c r="AA13">
        <v>3</v>
      </c>
    </row>
    <row r="14" spans="1:27" ht="23.1" customHeight="1" x14ac:dyDescent="0.15">
      <c r="A14" s="637"/>
      <c r="B14" s="639"/>
      <c r="C14" s="641"/>
      <c r="D14" s="851"/>
      <c r="E14" s="430"/>
      <c r="F14" s="798"/>
      <c r="G14" s="633"/>
      <c r="H14" s="14"/>
      <c r="I14" s="14"/>
      <c r="J14" s="14"/>
      <c r="K14" s="14"/>
      <c r="L14" s="14"/>
      <c r="M14" s="14"/>
      <c r="N14" s="635"/>
      <c r="O14" s="575"/>
      <c r="P14" s="577"/>
      <c r="Q14" s="577"/>
      <c r="R14" s="577"/>
      <c r="S14" s="577"/>
      <c r="T14" s="579"/>
    </row>
    <row r="15" spans="1:27" ht="23.1" customHeight="1" x14ac:dyDescent="0.15">
      <c r="A15" s="636">
        <v>6</v>
      </c>
      <c r="B15" s="638" t="s">
        <v>17</v>
      </c>
      <c r="C15" s="640">
        <f>年間行事!S14</f>
        <v>0</v>
      </c>
      <c r="D15" s="850" t="str">
        <f>年間行事!R14</f>
        <v>パラリンピック閉会式</v>
      </c>
      <c r="E15" s="429"/>
      <c r="F15" s="671"/>
      <c r="G15" s="646"/>
      <c r="H15" s="13"/>
      <c r="I15" s="13"/>
      <c r="J15" s="13"/>
      <c r="K15" s="13"/>
      <c r="L15" s="13"/>
      <c r="M15" s="13"/>
      <c r="N15" s="647"/>
      <c r="O15" s="580"/>
      <c r="P15" s="581"/>
      <c r="Q15" s="581"/>
      <c r="R15" s="581"/>
      <c r="S15" s="581"/>
      <c r="T15" s="582"/>
    </row>
    <row r="16" spans="1:27" ht="23.1" customHeight="1" thickBot="1" x14ac:dyDescent="0.2">
      <c r="A16" s="709"/>
      <c r="B16" s="682"/>
      <c r="C16" s="641"/>
      <c r="D16" s="851"/>
      <c r="E16" s="430"/>
      <c r="F16" s="672"/>
      <c r="G16" s="633"/>
      <c r="H16" s="162"/>
      <c r="I16" s="162"/>
      <c r="J16" s="162"/>
      <c r="K16" s="162"/>
      <c r="L16" s="162"/>
      <c r="M16" s="162"/>
      <c r="N16" s="635"/>
      <c r="O16" s="583"/>
      <c r="P16" s="584"/>
      <c r="Q16" s="584"/>
      <c r="R16" s="584"/>
      <c r="S16" s="584"/>
      <c r="T16" s="585"/>
    </row>
    <row r="17" spans="1:27" ht="23.1" customHeight="1" x14ac:dyDescent="0.15">
      <c r="A17" s="673">
        <v>9</v>
      </c>
      <c r="B17" s="674"/>
      <c r="C17" s="415" t="s">
        <v>38</v>
      </c>
      <c r="D17" s="674">
        <v>1</v>
      </c>
      <c r="E17" s="415" t="s">
        <v>39</v>
      </c>
      <c r="F17" s="695"/>
      <c r="G17" s="20" t="s">
        <v>24</v>
      </c>
      <c r="H17" s="21">
        <f t="shared" ref="H17:L17" si="19">SUM(H5,H7,H9,H11)</f>
        <v>0.33300000000000002</v>
      </c>
      <c r="I17" s="21">
        <f t="shared" si="19"/>
        <v>0.33300000000000002</v>
      </c>
      <c r="J17" s="21">
        <f t="shared" si="19"/>
        <v>0.33300000000000002</v>
      </c>
      <c r="K17" s="21">
        <f t="shared" si="19"/>
        <v>0.33300000000000002</v>
      </c>
      <c r="L17" s="21">
        <f t="shared" si="19"/>
        <v>0.33300000000000002</v>
      </c>
      <c r="M17" s="21">
        <f>SUM(M5,M7,M9,M11)</f>
        <v>0.33300000000000002</v>
      </c>
      <c r="N17" s="301"/>
      <c r="O17" s="306"/>
      <c r="P17" s="307"/>
      <c r="Q17" s="307"/>
      <c r="R17" s="307"/>
      <c r="S17" s="307"/>
      <c r="T17" s="308"/>
    </row>
    <row r="18" spans="1:27" ht="23.1" customHeight="1" x14ac:dyDescent="0.15">
      <c r="A18" s="675"/>
      <c r="B18" s="676"/>
      <c r="C18" s="416"/>
      <c r="D18" s="676"/>
      <c r="E18" s="416"/>
      <c r="F18" s="696"/>
      <c r="G18" s="22" t="s">
        <v>25</v>
      </c>
      <c r="H18" s="23">
        <f t="shared" ref="H18:L18" si="20">SUM(H6,H8,H10,H12)</f>
        <v>15.666</v>
      </c>
      <c r="I18" s="23">
        <f t="shared" si="20"/>
        <v>15.666</v>
      </c>
      <c r="J18" s="23">
        <f t="shared" si="20"/>
        <v>16.666</v>
      </c>
      <c r="K18" s="23">
        <f t="shared" si="20"/>
        <v>16.666</v>
      </c>
      <c r="L18" s="23">
        <f t="shared" si="20"/>
        <v>16.666</v>
      </c>
      <c r="M18" s="23">
        <f>SUM(M6,M8,M10,M12)</f>
        <v>18.666</v>
      </c>
      <c r="N18" s="302"/>
      <c r="O18" s="171"/>
      <c r="P18" s="23"/>
      <c r="Q18" s="23"/>
      <c r="R18" s="23"/>
      <c r="S18" s="23"/>
      <c r="T18" s="146"/>
    </row>
    <row r="19" spans="1:27" ht="23.1" customHeight="1" thickBot="1" x14ac:dyDescent="0.2">
      <c r="A19" s="677"/>
      <c r="B19" s="678"/>
      <c r="C19" s="417"/>
      <c r="D19" s="678"/>
      <c r="E19" s="417"/>
      <c r="F19" s="697"/>
      <c r="G19" s="24" t="s">
        <v>26</v>
      </c>
      <c r="H19" s="25">
        <f t="shared" ref="H19:L19" si="21">SUM(H17:H18)</f>
        <v>15.999000000000001</v>
      </c>
      <c r="I19" s="25">
        <f t="shared" si="21"/>
        <v>15.999000000000001</v>
      </c>
      <c r="J19" s="25">
        <f t="shared" si="21"/>
        <v>16.998999999999999</v>
      </c>
      <c r="K19" s="25">
        <f t="shared" si="21"/>
        <v>16.998999999999999</v>
      </c>
      <c r="L19" s="25">
        <f t="shared" si="21"/>
        <v>16.998999999999999</v>
      </c>
      <c r="M19" s="25">
        <f>SUM(M17:M18)</f>
        <v>18.998999999999999</v>
      </c>
      <c r="N19" s="303"/>
      <c r="O19" s="172">
        <f>SUM(O5:O12)</f>
        <v>3.0009999999999999</v>
      </c>
      <c r="P19" s="25">
        <f t="shared" ref="P19:T19" si="22">SUM(P5:P12)</f>
        <v>3.0009999999999999</v>
      </c>
      <c r="Q19" s="25">
        <f t="shared" si="22"/>
        <v>5.0009999999999994</v>
      </c>
      <c r="R19" s="25">
        <f t="shared" si="22"/>
        <v>5.0009999999999994</v>
      </c>
      <c r="S19" s="25">
        <f t="shared" si="22"/>
        <v>5.0009999999999994</v>
      </c>
      <c r="T19" s="148">
        <f t="shared" si="22"/>
        <v>3.0009999999999999</v>
      </c>
    </row>
    <row r="20" spans="1:27" ht="23.1" customHeight="1" x14ac:dyDescent="0.15">
      <c r="A20" s="693">
        <v>7</v>
      </c>
      <c r="B20" s="656" t="s">
        <v>18</v>
      </c>
      <c r="C20" s="689" t="str">
        <f>年間行事!S16</f>
        <v>朝</v>
      </c>
      <c r="D20" s="858" t="str">
        <f>年間行事!R16</f>
        <v>あいさつ運動(～9月12日)
発育測定(１)</v>
      </c>
      <c r="E20" s="437"/>
      <c r="F20" s="698"/>
      <c r="G20" s="663"/>
      <c r="H20" s="15">
        <v>0.33300000000000002</v>
      </c>
      <c r="I20" s="15"/>
      <c r="J20" s="15"/>
      <c r="K20" s="15"/>
      <c r="L20" s="15"/>
      <c r="M20" s="15"/>
      <c r="N20" s="665"/>
      <c r="O20" s="836">
        <f>V20-H20-H21</f>
        <v>1.0009999999999999</v>
      </c>
      <c r="P20" s="837">
        <f t="shared" ref="P20:T20" si="23">W20-I20-I21</f>
        <v>0</v>
      </c>
      <c r="Q20" s="837">
        <f t="shared" si="23"/>
        <v>0</v>
      </c>
      <c r="R20" s="837">
        <f t="shared" si="23"/>
        <v>0</v>
      </c>
      <c r="S20" s="837">
        <f t="shared" si="23"/>
        <v>0</v>
      </c>
      <c r="T20" s="838">
        <f t="shared" si="23"/>
        <v>0</v>
      </c>
      <c r="V20">
        <v>5</v>
      </c>
      <c r="W20">
        <v>5</v>
      </c>
      <c r="X20">
        <v>5</v>
      </c>
      <c r="Y20">
        <v>6</v>
      </c>
      <c r="Z20">
        <v>6</v>
      </c>
      <c r="AA20">
        <v>6</v>
      </c>
    </row>
    <row r="21" spans="1:27" ht="23.1" customHeight="1" x14ac:dyDescent="0.15">
      <c r="A21" s="654"/>
      <c r="B21" s="688"/>
      <c r="C21" s="658"/>
      <c r="D21" s="843"/>
      <c r="E21" s="438"/>
      <c r="F21" s="853"/>
      <c r="G21" s="664"/>
      <c r="H21" s="16">
        <v>3.6659999999999999</v>
      </c>
      <c r="I21" s="16">
        <v>5</v>
      </c>
      <c r="J21" s="16">
        <v>5</v>
      </c>
      <c r="K21" s="16">
        <v>6</v>
      </c>
      <c r="L21" s="16">
        <v>6</v>
      </c>
      <c r="M21" s="16">
        <v>6</v>
      </c>
      <c r="N21" s="666"/>
      <c r="O21" s="587"/>
      <c r="P21" s="589"/>
      <c r="Q21" s="589"/>
      <c r="R21" s="589"/>
      <c r="S21" s="589"/>
      <c r="T21" s="591"/>
    </row>
    <row r="22" spans="1:27" ht="23.1" customHeight="1" x14ac:dyDescent="0.15">
      <c r="A22" s="653">
        <v>8</v>
      </c>
      <c r="B22" s="655" t="s">
        <v>20</v>
      </c>
      <c r="C22" s="689">
        <f>年間行事!S18</f>
        <v>0</v>
      </c>
      <c r="D22" s="858" t="str">
        <f>年間行事!R18</f>
        <v>発育測定(2)</v>
      </c>
      <c r="E22" s="474"/>
      <c r="F22" s="694"/>
      <c r="G22" s="686"/>
      <c r="H22" s="26"/>
      <c r="I22" s="26"/>
      <c r="J22" s="26"/>
      <c r="K22" s="26"/>
      <c r="L22" s="26"/>
      <c r="M22" s="26"/>
      <c r="N22" s="687"/>
      <c r="O22" s="586">
        <f t="shared" ref="O22" si="24">V22-H22-H23</f>
        <v>0</v>
      </c>
      <c r="P22" s="588">
        <f t="shared" ref="P22" si="25">W22-I22-I23</f>
        <v>0</v>
      </c>
      <c r="Q22" s="588">
        <f t="shared" ref="Q22" si="26">X22-J22-J23</f>
        <v>0</v>
      </c>
      <c r="R22" s="588">
        <f t="shared" ref="R22" si="27">Y22-K22-K23</f>
        <v>0</v>
      </c>
      <c r="S22" s="588">
        <f t="shared" ref="S22" si="28">Z22-L22-L23</f>
        <v>0</v>
      </c>
      <c r="T22" s="590">
        <f t="shared" ref="T22" si="29">AA22-M22-M23</f>
        <v>0</v>
      </c>
      <c r="V22">
        <v>5</v>
      </c>
      <c r="W22">
        <v>5</v>
      </c>
      <c r="X22">
        <v>6</v>
      </c>
      <c r="Y22">
        <v>6</v>
      </c>
      <c r="Z22">
        <v>6</v>
      </c>
      <c r="AA22">
        <v>6</v>
      </c>
    </row>
    <row r="23" spans="1:27" ht="23.1" customHeight="1" x14ac:dyDescent="0.15">
      <c r="A23" s="654"/>
      <c r="B23" s="656"/>
      <c r="C23" s="658"/>
      <c r="D23" s="843"/>
      <c r="E23" s="438"/>
      <c r="F23" s="692"/>
      <c r="G23" s="664"/>
      <c r="H23" s="248">
        <v>5</v>
      </c>
      <c r="I23" s="18">
        <v>5</v>
      </c>
      <c r="J23" s="18">
        <v>6</v>
      </c>
      <c r="K23" s="18">
        <v>6</v>
      </c>
      <c r="L23" s="18">
        <v>6</v>
      </c>
      <c r="M23" s="18">
        <v>6</v>
      </c>
      <c r="N23" s="666"/>
      <c r="O23" s="587"/>
      <c r="P23" s="589"/>
      <c r="Q23" s="589"/>
      <c r="R23" s="589"/>
      <c r="S23" s="589"/>
      <c r="T23" s="591"/>
    </row>
    <row r="24" spans="1:27" ht="23.1" customHeight="1" x14ac:dyDescent="0.15">
      <c r="A24" s="653">
        <v>9</v>
      </c>
      <c r="B24" s="655" t="s">
        <v>21</v>
      </c>
      <c r="C24" s="689">
        <f>年間行事!S20</f>
        <v>0</v>
      </c>
      <c r="D24" s="858" t="str">
        <f>年間行事!R20</f>
        <v>プールおさめ　 発育測定(3)　</v>
      </c>
      <c r="E24" s="437"/>
      <c r="F24" s="661"/>
      <c r="G24" s="663"/>
      <c r="H24" s="17"/>
      <c r="I24" s="17"/>
      <c r="J24" s="17">
        <v>0.33300000000000002</v>
      </c>
      <c r="K24" s="17"/>
      <c r="L24" s="17"/>
      <c r="M24" s="17"/>
      <c r="N24" s="665"/>
      <c r="O24" s="586">
        <f t="shared" ref="O24" si="30">V24-H24-H25</f>
        <v>0</v>
      </c>
      <c r="P24" s="588">
        <f t="shared" ref="P24" si="31">W24-I24-I25</f>
        <v>0</v>
      </c>
      <c r="Q24" s="588">
        <f t="shared" ref="Q24" si="32">X24-J24-J25</f>
        <v>9.9999999999944578E-4</v>
      </c>
      <c r="R24" s="588">
        <f t="shared" ref="R24" si="33">Y24-K24-K25</f>
        <v>0</v>
      </c>
      <c r="S24" s="588">
        <f t="shared" ref="S24" si="34">Z24-L24-L25</f>
        <v>0</v>
      </c>
      <c r="T24" s="590">
        <f t="shared" ref="T24" si="35">AA24-M24-M25</f>
        <v>0</v>
      </c>
      <c r="V24">
        <v>4</v>
      </c>
      <c r="W24">
        <v>4</v>
      </c>
      <c r="X24">
        <v>5</v>
      </c>
      <c r="Y24">
        <v>5</v>
      </c>
      <c r="Z24">
        <v>5</v>
      </c>
      <c r="AA24">
        <v>5</v>
      </c>
    </row>
    <row r="25" spans="1:27" ht="23.1" customHeight="1" x14ac:dyDescent="0.15">
      <c r="A25" s="654"/>
      <c r="B25" s="656"/>
      <c r="C25" s="658"/>
      <c r="D25" s="843"/>
      <c r="E25" s="438"/>
      <c r="F25" s="692"/>
      <c r="G25" s="664"/>
      <c r="H25" s="18">
        <v>4</v>
      </c>
      <c r="I25" s="18">
        <v>4</v>
      </c>
      <c r="J25" s="18">
        <v>4.6660000000000004</v>
      </c>
      <c r="K25" s="18">
        <v>5</v>
      </c>
      <c r="L25" s="18">
        <v>5</v>
      </c>
      <c r="M25" s="18">
        <v>5</v>
      </c>
      <c r="N25" s="666"/>
      <c r="O25" s="587"/>
      <c r="P25" s="589"/>
      <c r="Q25" s="589"/>
      <c r="R25" s="589"/>
      <c r="S25" s="589"/>
      <c r="T25" s="591"/>
    </row>
    <row r="26" spans="1:27" ht="23.1" customHeight="1" x14ac:dyDescent="0.15">
      <c r="A26" s="653">
        <v>10</v>
      </c>
      <c r="B26" s="655" t="s">
        <v>22</v>
      </c>
      <c r="C26" s="859" t="str">
        <f>年間行事!S22</f>
        <v>体朝ギネス</v>
      </c>
      <c r="D26" s="858" t="str">
        <f>年間行事!R22</f>
        <v>ギネス始(～11月24日)
発育測定(4)</v>
      </c>
      <c r="E26" s="437"/>
      <c r="F26" s="661"/>
      <c r="G26" s="663"/>
      <c r="H26" s="15">
        <v>0.33300000000000002</v>
      </c>
      <c r="I26" s="15">
        <v>0.33300000000000002</v>
      </c>
      <c r="J26" s="15">
        <v>0.33300000000000002</v>
      </c>
      <c r="K26" s="15">
        <v>0.66600000000000004</v>
      </c>
      <c r="L26" s="15">
        <v>0.33300000000000002</v>
      </c>
      <c r="M26" s="15">
        <v>0.33300000000000002</v>
      </c>
      <c r="N26" s="665"/>
      <c r="O26" s="586">
        <f t="shared" ref="O26" si="36">V26-H26-H27</f>
        <v>1.0009999999999999</v>
      </c>
      <c r="P26" s="588">
        <f t="shared" ref="P26" si="37">W26-I26-I27</f>
        <v>9.9999999999944578E-4</v>
      </c>
      <c r="Q26" s="588">
        <f t="shared" ref="Q26" si="38">X26-J26-J27</f>
        <v>9.9999999999944578E-4</v>
      </c>
      <c r="R26" s="588">
        <f t="shared" ref="R26" si="39">Y26-K26-K27</f>
        <v>9.9999999999944578E-4</v>
      </c>
      <c r="S26" s="588">
        <f t="shared" ref="S26" si="40">Z26-L26-L27</f>
        <v>9.9999999999944578E-4</v>
      </c>
      <c r="T26" s="590">
        <f t="shared" ref="T26" si="41">AA26-M26-M27</f>
        <v>9.9999999999944578E-4</v>
      </c>
      <c r="V26">
        <v>5</v>
      </c>
      <c r="W26">
        <v>5</v>
      </c>
      <c r="X26">
        <v>6</v>
      </c>
      <c r="Y26">
        <v>6</v>
      </c>
      <c r="Z26">
        <v>6</v>
      </c>
      <c r="AA26">
        <v>6</v>
      </c>
    </row>
    <row r="27" spans="1:27" ht="23.1" customHeight="1" x14ac:dyDescent="0.15">
      <c r="A27" s="654"/>
      <c r="B27" s="656"/>
      <c r="C27" s="860"/>
      <c r="D27" s="843"/>
      <c r="E27" s="438"/>
      <c r="F27" s="692"/>
      <c r="G27" s="664"/>
      <c r="H27" s="19">
        <v>3.6659999999999999</v>
      </c>
      <c r="I27" s="19">
        <v>4.6660000000000004</v>
      </c>
      <c r="J27" s="19">
        <v>5.6660000000000004</v>
      </c>
      <c r="K27" s="19">
        <v>5.3330000000000002</v>
      </c>
      <c r="L27" s="19">
        <v>5.6660000000000004</v>
      </c>
      <c r="M27" s="19">
        <v>5.6660000000000004</v>
      </c>
      <c r="N27" s="666"/>
      <c r="O27" s="587"/>
      <c r="P27" s="589"/>
      <c r="Q27" s="589"/>
      <c r="R27" s="589"/>
      <c r="S27" s="589"/>
      <c r="T27" s="591"/>
    </row>
    <row r="28" spans="1:27" ht="23.1" customHeight="1" x14ac:dyDescent="0.15">
      <c r="A28" s="653">
        <v>11</v>
      </c>
      <c r="B28" s="655" t="s">
        <v>23</v>
      </c>
      <c r="C28" s="689" t="str">
        <f>年間行事!S24</f>
        <v>集</v>
      </c>
      <c r="D28" s="858" t="str">
        <f>年間行事!R24</f>
        <v>委員会⑤　 発育測定(5)
あいさつ運動終　</v>
      </c>
      <c r="E28" s="437"/>
      <c r="F28" s="661"/>
      <c r="G28" s="663"/>
      <c r="H28" s="15"/>
      <c r="I28" s="15"/>
      <c r="J28" s="15"/>
      <c r="K28" s="15"/>
      <c r="L28" s="15">
        <v>0.33300000000000002</v>
      </c>
      <c r="M28" s="15"/>
      <c r="N28" s="665"/>
      <c r="O28" s="586">
        <f t="shared" ref="O28" si="42">V28-H28-H29</f>
        <v>1</v>
      </c>
      <c r="P28" s="588">
        <f t="shared" ref="P28" si="43">W28-I28-I29</f>
        <v>0</v>
      </c>
      <c r="Q28" s="588">
        <f t="shared" ref="Q28" si="44">X28-J28-J29</f>
        <v>0</v>
      </c>
      <c r="R28" s="588">
        <f t="shared" ref="R28" si="45">Y28-K28-K29</f>
        <v>0</v>
      </c>
      <c r="S28" s="588">
        <f t="shared" ref="S28" si="46">Z28-L28-L29</f>
        <v>9.9999999999944578E-4</v>
      </c>
      <c r="T28" s="590">
        <f t="shared" ref="T28" si="47">AA28-M28-M29</f>
        <v>0</v>
      </c>
      <c r="V28">
        <v>5</v>
      </c>
      <c r="W28">
        <v>5</v>
      </c>
      <c r="X28">
        <v>5</v>
      </c>
      <c r="Y28">
        <v>5</v>
      </c>
      <c r="Z28">
        <v>5</v>
      </c>
      <c r="AA28">
        <v>5</v>
      </c>
    </row>
    <row r="29" spans="1:27" ht="23.1" customHeight="1" x14ac:dyDescent="0.15">
      <c r="A29" s="654"/>
      <c r="B29" s="656"/>
      <c r="C29" s="658"/>
      <c r="D29" s="843"/>
      <c r="E29" s="438"/>
      <c r="F29" s="692"/>
      <c r="G29" s="664"/>
      <c r="H29" s="19">
        <v>4</v>
      </c>
      <c r="I29" s="19">
        <v>5</v>
      </c>
      <c r="J29" s="19">
        <v>5</v>
      </c>
      <c r="K29" s="19">
        <v>5</v>
      </c>
      <c r="L29" s="19">
        <v>4.6660000000000004</v>
      </c>
      <c r="M29" s="19">
        <v>5</v>
      </c>
      <c r="N29" s="666"/>
      <c r="O29" s="587"/>
      <c r="P29" s="589"/>
      <c r="Q29" s="589"/>
      <c r="R29" s="589"/>
      <c r="S29" s="589"/>
      <c r="T29" s="591"/>
    </row>
    <row r="30" spans="1:27" ht="23.1" customHeight="1" x14ac:dyDescent="0.15">
      <c r="A30" s="653">
        <v>12</v>
      </c>
      <c r="B30" s="655" t="s">
        <v>137</v>
      </c>
      <c r="C30" s="689">
        <f>年間行事!S26</f>
        <v>0</v>
      </c>
      <c r="D30" s="858" t="str">
        <f>年間行事!R26</f>
        <v>学校公開日　避難訓練区一斉
親子スマホ教室希望１　P2</v>
      </c>
      <c r="E30" s="437"/>
      <c r="F30" s="661"/>
      <c r="G30" s="663"/>
      <c r="H30" s="15">
        <v>1</v>
      </c>
      <c r="I30" s="15">
        <v>1</v>
      </c>
      <c r="J30" s="15">
        <v>1</v>
      </c>
      <c r="K30" s="15">
        <v>1</v>
      </c>
      <c r="L30" s="15">
        <v>1</v>
      </c>
      <c r="M30" s="15">
        <v>1</v>
      </c>
      <c r="N30" s="665"/>
      <c r="O30" s="586">
        <f t="shared" ref="O30" si="48">V30-H30-H31</f>
        <v>0</v>
      </c>
      <c r="P30" s="588">
        <f t="shared" ref="P30" si="49">W30-I30-I31</f>
        <v>0</v>
      </c>
      <c r="Q30" s="588">
        <f t="shared" ref="Q30" si="50">X30-J30-J31</f>
        <v>0</v>
      </c>
      <c r="R30" s="588">
        <f t="shared" ref="R30" si="51">Y30-K30-K31</f>
        <v>0</v>
      </c>
      <c r="S30" s="588">
        <f t="shared" ref="S30" si="52">Z30-L30-L31</f>
        <v>0</v>
      </c>
      <c r="T30" s="590">
        <f t="shared" ref="T30" si="53">AA30-M30-M31</f>
        <v>0</v>
      </c>
      <c r="V30">
        <v>3</v>
      </c>
      <c r="W30">
        <v>3</v>
      </c>
      <c r="X30">
        <v>3</v>
      </c>
      <c r="Y30">
        <v>3</v>
      </c>
      <c r="Z30">
        <v>3</v>
      </c>
      <c r="AA30">
        <v>3</v>
      </c>
    </row>
    <row r="31" spans="1:27" ht="23.1" customHeight="1" x14ac:dyDescent="0.15">
      <c r="A31" s="654"/>
      <c r="B31" s="656"/>
      <c r="C31" s="658"/>
      <c r="D31" s="843"/>
      <c r="E31" s="438"/>
      <c r="F31" s="692"/>
      <c r="G31" s="664"/>
      <c r="H31" s="19">
        <v>2</v>
      </c>
      <c r="I31" s="19">
        <v>2</v>
      </c>
      <c r="J31" s="19">
        <v>2</v>
      </c>
      <c r="K31" s="19">
        <v>2</v>
      </c>
      <c r="L31" s="19">
        <v>2</v>
      </c>
      <c r="M31" s="19">
        <v>2</v>
      </c>
      <c r="N31" s="666"/>
      <c r="O31" s="587"/>
      <c r="P31" s="589"/>
      <c r="Q31" s="589"/>
      <c r="R31" s="589"/>
      <c r="S31" s="589"/>
      <c r="T31" s="591"/>
    </row>
    <row r="32" spans="1:27" ht="23.1" customHeight="1" x14ac:dyDescent="0.15">
      <c r="A32" s="683">
        <v>13</v>
      </c>
      <c r="B32" s="638" t="s">
        <v>17</v>
      </c>
      <c r="C32" s="668">
        <f>年間行事!S28</f>
        <v>0</v>
      </c>
      <c r="D32" s="857">
        <f>年間行事!R28</f>
        <v>0</v>
      </c>
      <c r="E32" s="429"/>
      <c r="F32" s="671"/>
      <c r="G32" s="646"/>
      <c r="H32" s="13"/>
      <c r="I32" s="13"/>
      <c r="J32" s="13"/>
      <c r="K32" s="13"/>
      <c r="L32" s="13"/>
      <c r="M32" s="13"/>
      <c r="N32" s="647"/>
      <c r="O32" s="580"/>
      <c r="P32" s="581"/>
      <c r="Q32" s="581"/>
      <c r="R32" s="581"/>
      <c r="S32" s="581"/>
      <c r="T32" s="582"/>
    </row>
    <row r="33" spans="1:27" ht="23.1" customHeight="1" thickBot="1" x14ac:dyDescent="0.2">
      <c r="A33" s="637"/>
      <c r="B33" s="682"/>
      <c r="C33" s="641"/>
      <c r="D33" s="851"/>
      <c r="E33" s="430"/>
      <c r="F33" s="672"/>
      <c r="G33" s="633"/>
      <c r="H33" s="162"/>
      <c r="I33" s="162"/>
      <c r="J33" s="162"/>
      <c r="K33" s="162"/>
      <c r="L33" s="162"/>
      <c r="M33" s="162"/>
      <c r="N33" s="635"/>
      <c r="O33" s="583"/>
      <c r="P33" s="584"/>
      <c r="Q33" s="584"/>
      <c r="R33" s="584"/>
      <c r="S33" s="584"/>
      <c r="T33" s="585"/>
    </row>
    <row r="34" spans="1:27" ht="23.1" customHeight="1" x14ac:dyDescent="0.15">
      <c r="A34" s="673">
        <v>9</v>
      </c>
      <c r="B34" s="674"/>
      <c r="C34" s="415" t="s">
        <v>38</v>
      </c>
      <c r="D34" s="674">
        <v>2</v>
      </c>
      <c r="E34" s="415" t="s">
        <v>39</v>
      </c>
      <c r="F34" s="695"/>
      <c r="G34" s="20" t="s">
        <v>24</v>
      </c>
      <c r="H34" s="21">
        <f t="shared" ref="H34:L34" si="54">SUM(H20,H22,H24,H26,H28,H30)</f>
        <v>1.6659999999999999</v>
      </c>
      <c r="I34" s="21">
        <f t="shared" si="54"/>
        <v>1.333</v>
      </c>
      <c r="J34" s="21">
        <f t="shared" si="54"/>
        <v>1.6659999999999999</v>
      </c>
      <c r="K34" s="21">
        <f t="shared" si="54"/>
        <v>1.6659999999999999</v>
      </c>
      <c r="L34" s="21">
        <f t="shared" si="54"/>
        <v>1.6659999999999999</v>
      </c>
      <c r="M34" s="21">
        <f>SUM(M20,M22,M24,M26,M28,M30)</f>
        <v>1.333</v>
      </c>
      <c r="N34" s="301"/>
      <c r="O34" s="306"/>
      <c r="P34" s="307"/>
      <c r="Q34" s="307"/>
      <c r="R34" s="307"/>
      <c r="S34" s="307"/>
      <c r="T34" s="308"/>
    </row>
    <row r="35" spans="1:27" ht="23.1" customHeight="1" x14ac:dyDescent="0.15">
      <c r="A35" s="675"/>
      <c r="B35" s="676"/>
      <c r="C35" s="416"/>
      <c r="D35" s="676"/>
      <c r="E35" s="416"/>
      <c r="F35" s="696"/>
      <c r="G35" s="22" t="s">
        <v>25</v>
      </c>
      <c r="H35" s="23">
        <f t="shared" ref="H35:L35" si="55">SUM(H21,H23,H25,H27,H29,H31)</f>
        <v>22.332000000000001</v>
      </c>
      <c r="I35" s="23">
        <f t="shared" si="55"/>
        <v>25.666</v>
      </c>
      <c r="J35" s="23">
        <f t="shared" si="55"/>
        <v>28.332000000000001</v>
      </c>
      <c r="K35" s="23">
        <f t="shared" si="55"/>
        <v>29.332999999999998</v>
      </c>
      <c r="L35" s="23">
        <f t="shared" si="55"/>
        <v>29.332000000000001</v>
      </c>
      <c r="M35" s="23">
        <f>SUM(M21,M23,M25,M27,M29,M31)</f>
        <v>29.666</v>
      </c>
      <c r="N35" s="302"/>
      <c r="O35" s="171"/>
      <c r="P35" s="23"/>
      <c r="Q35" s="23"/>
      <c r="R35" s="23"/>
      <c r="S35" s="23"/>
      <c r="T35" s="146"/>
    </row>
    <row r="36" spans="1:27" ht="23.1" customHeight="1" thickBot="1" x14ac:dyDescent="0.2">
      <c r="A36" s="677"/>
      <c r="B36" s="678"/>
      <c r="C36" s="417"/>
      <c r="D36" s="678"/>
      <c r="E36" s="417"/>
      <c r="F36" s="697"/>
      <c r="G36" s="24" t="s">
        <v>26</v>
      </c>
      <c r="H36" s="25">
        <f t="shared" ref="H36:L36" si="56">SUM(H34:H35)</f>
        <v>23.998000000000001</v>
      </c>
      <c r="I36" s="25">
        <f t="shared" si="56"/>
        <v>26.998999999999999</v>
      </c>
      <c r="J36" s="25">
        <f t="shared" si="56"/>
        <v>29.998000000000001</v>
      </c>
      <c r="K36" s="25">
        <f t="shared" si="56"/>
        <v>30.998999999999999</v>
      </c>
      <c r="L36" s="25">
        <f t="shared" si="56"/>
        <v>30.998000000000001</v>
      </c>
      <c r="M36" s="25">
        <f>SUM(M34:M35)</f>
        <v>30.998999999999999</v>
      </c>
      <c r="N36" s="303"/>
      <c r="O36" s="172">
        <f>SUM(O20:O31)</f>
        <v>3.0019999999999998</v>
      </c>
      <c r="P36" s="25">
        <f t="shared" ref="P36:T36" si="57">SUM(P20:P31)</f>
        <v>9.9999999999944578E-4</v>
      </c>
      <c r="Q36" s="25">
        <f t="shared" si="57"/>
        <v>1.9999999999988916E-3</v>
      </c>
      <c r="R36" s="25">
        <f t="shared" si="57"/>
        <v>9.9999999999944578E-4</v>
      </c>
      <c r="S36" s="25">
        <f t="shared" si="57"/>
        <v>1.9999999999988916E-3</v>
      </c>
      <c r="T36" s="148">
        <f t="shared" si="57"/>
        <v>9.9999999999944578E-4</v>
      </c>
    </row>
    <row r="37" spans="1:27" ht="23.1" customHeight="1" x14ac:dyDescent="0.15">
      <c r="A37" s="653">
        <v>14</v>
      </c>
      <c r="B37" s="656" t="s">
        <v>18</v>
      </c>
      <c r="C37" s="689" t="str">
        <f>年間行事!S30</f>
        <v>ユニ朝</v>
      </c>
      <c r="D37" s="849" t="str">
        <f>年間行事!R30</f>
        <v>ユニセフ募金始　
発育測定(6)</v>
      </c>
      <c r="E37" s="474"/>
      <c r="F37" s="694"/>
      <c r="G37" s="686"/>
      <c r="H37" s="26"/>
      <c r="I37" s="26"/>
      <c r="J37" s="26"/>
      <c r="K37" s="26"/>
      <c r="L37" s="26"/>
      <c r="M37" s="26">
        <v>0.33300000000000002</v>
      </c>
      <c r="N37" s="687"/>
      <c r="O37" s="836">
        <f>V37-H37-H38</f>
        <v>1</v>
      </c>
      <c r="P37" s="837">
        <f t="shared" ref="P37:T37" si="58">W37-I37-I38</f>
        <v>0</v>
      </c>
      <c r="Q37" s="837">
        <f t="shared" si="58"/>
        <v>0</v>
      </c>
      <c r="R37" s="837">
        <f t="shared" si="58"/>
        <v>0</v>
      </c>
      <c r="S37" s="837">
        <f t="shared" si="58"/>
        <v>0</v>
      </c>
      <c r="T37" s="838">
        <f t="shared" si="58"/>
        <v>9.9999999999944578E-4</v>
      </c>
      <c r="V37">
        <v>5</v>
      </c>
      <c r="W37">
        <v>5</v>
      </c>
      <c r="X37">
        <v>5</v>
      </c>
      <c r="Y37">
        <v>6</v>
      </c>
      <c r="Z37">
        <v>6</v>
      </c>
      <c r="AA37">
        <v>6</v>
      </c>
    </row>
    <row r="38" spans="1:27" ht="23.1" customHeight="1" x14ac:dyDescent="0.15">
      <c r="A38" s="654"/>
      <c r="B38" s="688"/>
      <c r="C38" s="658"/>
      <c r="D38" s="666"/>
      <c r="E38" s="438"/>
      <c r="F38" s="692"/>
      <c r="G38" s="664"/>
      <c r="H38" s="16">
        <v>4</v>
      </c>
      <c r="I38" s="16">
        <v>5</v>
      </c>
      <c r="J38" s="16">
        <v>5</v>
      </c>
      <c r="K38" s="16">
        <v>6</v>
      </c>
      <c r="L38" s="16">
        <v>6</v>
      </c>
      <c r="M38" s="16">
        <v>5.6660000000000004</v>
      </c>
      <c r="N38" s="666"/>
      <c r="O38" s="587"/>
      <c r="P38" s="589"/>
      <c r="Q38" s="589"/>
      <c r="R38" s="589"/>
      <c r="S38" s="589"/>
      <c r="T38" s="591"/>
    </row>
    <row r="39" spans="1:27" ht="23.1" customHeight="1" x14ac:dyDescent="0.15">
      <c r="A39" s="653">
        <v>15</v>
      </c>
      <c r="B39" s="655" t="s">
        <v>20</v>
      </c>
      <c r="C39" s="689">
        <f>年間行事!S32</f>
        <v>0</v>
      </c>
      <c r="D39" s="849" t="str">
        <f>年間行事!R32</f>
        <v>たてわり遊び　</v>
      </c>
      <c r="E39" s="474"/>
      <c r="F39" s="694"/>
      <c r="G39" s="686"/>
      <c r="H39" s="26"/>
      <c r="I39" s="26"/>
      <c r="J39" s="26"/>
      <c r="K39" s="26"/>
      <c r="L39" s="26"/>
      <c r="M39" s="26"/>
      <c r="N39" s="687"/>
      <c r="O39" s="586">
        <f t="shared" ref="O39" si="59">V39-H39-H40</f>
        <v>1</v>
      </c>
      <c r="P39" s="588">
        <f t="shared" ref="P39" si="60">W39-I39-I40</f>
        <v>0</v>
      </c>
      <c r="Q39" s="588">
        <f t="shared" ref="Q39" si="61">X39-J39-J40</f>
        <v>0</v>
      </c>
      <c r="R39" s="588">
        <f t="shared" ref="R39" si="62">Y39-K39-K40</f>
        <v>0</v>
      </c>
      <c r="S39" s="588">
        <f t="shared" ref="S39" si="63">Z39-L39-L40</f>
        <v>0</v>
      </c>
      <c r="T39" s="590">
        <f t="shared" ref="T39" si="64">AA39-M39-M40</f>
        <v>0</v>
      </c>
      <c r="V39">
        <v>5</v>
      </c>
      <c r="W39">
        <v>5</v>
      </c>
      <c r="X39">
        <v>6</v>
      </c>
      <c r="Y39">
        <v>6</v>
      </c>
      <c r="Z39">
        <v>6</v>
      </c>
      <c r="AA39">
        <v>6</v>
      </c>
    </row>
    <row r="40" spans="1:27" ht="23.1" customHeight="1" x14ac:dyDescent="0.15">
      <c r="A40" s="654"/>
      <c r="B40" s="656"/>
      <c r="C40" s="658"/>
      <c r="D40" s="666"/>
      <c r="E40" s="438"/>
      <c r="F40" s="692"/>
      <c r="G40" s="664"/>
      <c r="H40" s="16">
        <v>4</v>
      </c>
      <c r="I40" s="16">
        <v>5</v>
      </c>
      <c r="J40" s="16">
        <v>6</v>
      </c>
      <c r="K40" s="16">
        <v>6</v>
      </c>
      <c r="L40" s="16">
        <v>6</v>
      </c>
      <c r="M40" s="16">
        <v>6</v>
      </c>
      <c r="N40" s="666"/>
      <c r="O40" s="587"/>
      <c r="P40" s="589"/>
      <c r="Q40" s="589"/>
      <c r="R40" s="589"/>
      <c r="S40" s="589"/>
      <c r="T40" s="591"/>
    </row>
    <row r="41" spans="1:27" ht="23.1" customHeight="1" x14ac:dyDescent="0.15">
      <c r="A41" s="653">
        <v>16</v>
      </c>
      <c r="B41" s="655" t="s">
        <v>21</v>
      </c>
      <c r="C41" s="689">
        <f>年間行事!S34</f>
        <v>0</v>
      </c>
      <c r="D41" s="849" t="str">
        <f>年間行事!R34</f>
        <v>校内研究授業(低)
該当学級以外４時間授業給食あり</v>
      </c>
      <c r="E41" s="437"/>
      <c r="F41" s="661"/>
      <c r="G41" s="663"/>
      <c r="H41" s="17"/>
      <c r="I41" s="17"/>
      <c r="J41" s="17"/>
      <c r="K41" s="17"/>
      <c r="L41" s="17"/>
      <c r="M41" s="17"/>
      <c r="N41" s="665"/>
      <c r="O41" s="586">
        <f t="shared" ref="O41" si="65">V41-H41-H42</f>
        <v>0</v>
      </c>
      <c r="P41" s="588">
        <f t="shared" ref="P41" si="66">W41-I41-I42</f>
        <v>-1</v>
      </c>
      <c r="Q41" s="588">
        <f t="shared" ref="Q41" si="67">X41-J41-J42</f>
        <v>1</v>
      </c>
      <c r="R41" s="588">
        <f t="shared" ref="R41" si="68">Y41-K41-K42</f>
        <v>1</v>
      </c>
      <c r="S41" s="588">
        <f t="shared" ref="S41" si="69">Z41-L41-L42</f>
        <v>1</v>
      </c>
      <c r="T41" s="590">
        <f t="shared" ref="T41" si="70">AA41-M41-M42</f>
        <v>1</v>
      </c>
      <c r="V41">
        <v>4</v>
      </c>
      <c r="W41">
        <v>4</v>
      </c>
      <c r="X41">
        <v>5</v>
      </c>
      <c r="Y41">
        <v>5</v>
      </c>
      <c r="Z41">
        <v>5</v>
      </c>
      <c r="AA41">
        <v>5</v>
      </c>
    </row>
    <row r="42" spans="1:27" ht="23.1" customHeight="1" x14ac:dyDescent="0.15">
      <c r="A42" s="654"/>
      <c r="B42" s="656"/>
      <c r="C42" s="658"/>
      <c r="D42" s="666"/>
      <c r="E42" s="438"/>
      <c r="F42" s="692"/>
      <c r="G42" s="664"/>
      <c r="H42" s="18">
        <v>4</v>
      </c>
      <c r="I42" s="18">
        <v>5</v>
      </c>
      <c r="J42" s="18">
        <v>4</v>
      </c>
      <c r="K42" s="18">
        <v>4</v>
      </c>
      <c r="L42" s="18">
        <v>4</v>
      </c>
      <c r="M42" s="18">
        <v>4</v>
      </c>
      <c r="N42" s="666"/>
      <c r="O42" s="587"/>
      <c r="P42" s="589"/>
      <c r="Q42" s="589"/>
      <c r="R42" s="589"/>
      <c r="S42" s="589"/>
      <c r="T42" s="591"/>
    </row>
    <row r="43" spans="1:27" ht="23.1" customHeight="1" x14ac:dyDescent="0.15">
      <c r="A43" s="653">
        <v>17</v>
      </c>
      <c r="B43" s="655" t="s">
        <v>22</v>
      </c>
      <c r="C43" s="689" t="str">
        <f>年間行事!S36</f>
        <v>図書集</v>
      </c>
      <c r="D43" s="849">
        <f>年間行事!R36</f>
        <v>0</v>
      </c>
      <c r="E43" s="437"/>
      <c r="F43" s="661"/>
      <c r="G43" s="663"/>
      <c r="H43" s="15"/>
      <c r="I43" s="15"/>
      <c r="J43" s="15"/>
      <c r="K43" s="15"/>
      <c r="L43" s="15"/>
      <c r="M43" s="15"/>
      <c r="N43" s="665"/>
      <c r="O43" s="586">
        <f t="shared" ref="O43" si="71">V43-H43-H44</f>
        <v>1</v>
      </c>
      <c r="P43" s="588">
        <f t="shared" ref="P43" si="72">W43-I43-I44</f>
        <v>0</v>
      </c>
      <c r="Q43" s="588">
        <f t="shared" ref="Q43" si="73">X43-J43-J44</f>
        <v>0</v>
      </c>
      <c r="R43" s="588">
        <f t="shared" ref="R43" si="74">Y43-K43-K44</f>
        <v>0</v>
      </c>
      <c r="S43" s="588">
        <f t="shared" ref="S43" si="75">Z43-L43-L44</f>
        <v>0</v>
      </c>
      <c r="T43" s="590">
        <f t="shared" ref="T43" si="76">AA43-M43-M44</f>
        <v>0</v>
      </c>
      <c r="V43">
        <v>5</v>
      </c>
      <c r="W43">
        <v>5</v>
      </c>
      <c r="X43">
        <v>6</v>
      </c>
      <c r="Y43">
        <v>6</v>
      </c>
      <c r="Z43">
        <v>6</v>
      </c>
      <c r="AA43">
        <v>6</v>
      </c>
    </row>
    <row r="44" spans="1:27" ht="23.1" customHeight="1" x14ac:dyDescent="0.15">
      <c r="A44" s="654"/>
      <c r="B44" s="656"/>
      <c r="C44" s="658"/>
      <c r="D44" s="666"/>
      <c r="E44" s="438"/>
      <c r="F44" s="692"/>
      <c r="G44" s="664"/>
      <c r="H44" s="19">
        <v>4</v>
      </c>
      <c r="I44" s="19">
        <v>5</v>
      </c>
      <c r="J44" s="19">
        <v>6</v>
      </c>
      <c r="K44" s="19">
        <v>6</v>
      </c>
      <c r="L44" s="19">
        <v>6</v>
      </c>
      <c r="M44" s="19">
        <v>6</v>
      </c>
      <c r="N44" s="666"/>
      <c r="O44" s="587"/>
      <c r="P44" s="589"/>
      <c r="Q44" s="589"/>
      <c r="R44" s="589"/>
      <c r="S44" s="589"/>
      <c r="T44" s="591"/>
    </row>
    <row r="45" spans="1:27" ht="23.1" customHeight="1" x14ac:dyDescent="0.15">
      <c r="A45" s="653">
        <v>18</v>
      </c>
      <c r="B45" s="655" t="s">
        <v>23</v>
      </c>
      <c r="C45" s="689" t="str">
        <f>年間行事!S38</f>
        <v>体</v>
      </c>
      <c r="D45" s="849" t="str">
        <f>年間行事!R38</f>
        <v xml:space="preserve">ユニセフ募金終　クラブ⑤
体力向上旬間始　縄跳び体育朝会(期間中短縄を持参)
</v>
      </c>
      <c r="E45" s="437"/>
      <c r="F45" s="661"/>
      <c r="G45" s="663"/>
      <c r="H45" s="15"/>
      <c r="I45" s="15"/>
      <c r="J45" s="15"/>
      <c r="K45" s="15"/>
      <c r="L45" s="15"/>
      <c r="M45" s="15"/>
      <c r="N45" s="665"/>
      <c r="O45" s="586">
        <f t="shared" ref="O45" si="77">V45-H45-H46</f>
        <v>1</v>
      </c>
      <c r="P45" s="588">
        <f t="shared" ref="P45" si="78">W45-I45-I46</f>
        <v>0</v>
      </c>
      <c r="Q45" s="588">
        <f t="shared" ref="Q45" si="79">X45-J45-J46</f>
        <v>0</v>
      </c>
      <c r="R45" s="588">
        <f t="shared" ref="R45" si="80">Y45-K45-K46</f>
        <v>0</v>
      </c>
      <c r="S45" s="588">
        <f t="shared" ref="S45" si="81">Z45-L45-L46</f>
        <v>0</v>
      </c>
      <c r="T45" s="590">
        <f t="shared" ref="T45" si="82">AA45-M45-M46</f>
        <v>0</v>
      </c>
      <c r="V45">
        <v>5</v>
      </c>
      <c r="W45">
        <v>5</v>
      </c>
      <c r="X45">
        <v>5</v>
      </c>
      <c r="Y45">
        <v>5</v>
      </c>
      <c r="Z45">
        <v>5</v>
      </c>
      <c r="AA45">
        <v>5</v>
      </c>
    </row>
    <row r="46" spans="1:27" ht="23.1" customHeight="1" x14ac:dyDescent="0.15">
      <c r="A46" s="654"/>
      <c r="B46" s="656"/>
      <c r="C46" s="658"/>
      <c r="D46" s="666"/>
      <c r="E46" s="438"/>
      <c r="F46" s="692"/>
      <c r="G46" s="664"/>
      <c r="H46" s="19">
        <v>4</v>
      </c>
      <c r="I46" s="19">
        <v>5</v>
      </c>
      <c r="J46" s="19">
        <v>5</v>
      </c>
      <c r="K46" s="19">
        <v>5</v>
      </c>
      <c r="L46" s="19">
        <v>5</v>
      </c>
      <c r="M46" s="19">
        <v>5</v>
      </c>
      <c r="N46" s="666"/>
      <c r="O46" s="587"/>
      <c r="P46" s="589"/>
      <c r="Q46" s="589"/>
      <c r="R46" s="589"/>
      <c r="S46" s="589"/>
      <c r="T46" s="591"/>
    </row>
    <row r="47" spans="1:27" ht="23.1" customHeight="1" x14ac:dyDescent="0.15">
      <c r="A47" s="636">
        <v>19</v>
      </c>
      <c r="B47" s="638" t="s">
        <v>16</v>
      </c>
      <c r="C47" s="668">
        <f>年間行事!S40</f>
        <v>0</v>
      </c>
      <c r="D47" s="850">
        <f>年間行事!R40</f>
        <v>0</v>
      </c>
      <c r="E47" s="429"/>
      <c r="F47" s="644"/>
      <c r="G47" s="646"/>
      <c r="H47" s="13"/>
      <c r="I47" s="13"/>
      <c r="J47" s="13"/>
      <c r="K47" s="13"/>
      <c r="L47" s="13"/>
      <c r="M47" s="13"/>
      <c r="N47" s="647"/>
      <c r="O47" s="580"/>
      <c r="P47" s="581"/>
      <c r="Q47" s="581"/>
      <c r="R47" s="581"/>
      <c r="S47" s="581"/>
      <c r="T47" s="582"/>
      <c r="V47">
        <v>3</v>
      </c>
      <c r="W47">
        <v>3</v>
      </c>
      <c r="X47">
        <v>3</v>
      </c>
      <c r="Y47">
        <v>3</v>
      </c>
      <c r="Z47">
        <v>3</v>
      </c>
      <c r="AA47">
        <v>3</v>
      </c>
    </row>
    <row r="48" spans="1:27" ht="23.1" customHeight="1" x14ac:dyDescent="0.15">
      <c r="A48" s="637"/>
      <c r="B48" s="639"/>
      <c r="C48" s="641"/>
      <c r="D48" s="851"/>
      <c r="E48" s="430"/>
      <c r="F48" s="798"/>
      <c r="G48" s="633"/>
      <c r="H48" s="14"/>
      <c r="I48" s="14"/>
      <c r="J48" s="14"/>
      <c r="K48" s="14"/>
      <c r="L48" s="14"/>
      <c r="M48" s="14"/>
      <c r="N48" s="635"/>
      <c r="O48" s="580"/>
      <c r="P48" s="581"/>
      <c r="Q48" s="581"/>
      <c r="R48" s="581"/>
      <c r="S48" s="581"/>
      <c r="T48" s="582"/>
    </row>
    <row r="49" spans="1:27" ht="23.1" customHeight="1" x14ac:dyDescent="0.15">
      <c r="A49" s="683">
        <v>20</v>
      </c>
      <c r="B49" s="638" t="s">
        <v>17</v>
      </c>
      <c r="C49" s="668">
        <f>年間行事!S42</f>
        <v>0</v>
      </c>
      <c r="D49" s="850">
        <f>年間行事!R42</f>
        <v>0</v>
      </c>
      <c r="E49" s="429"/>
      <c r="F49" s="671"/>
      <c r="G49" s="646"/>
      <c r="H49" s="13"/>
      <c r="I49" s="13"/>
      <c r="J49" s="13"/>
      <c r="K49" s="13"/>
      <c r="L49" s="13"/>
      <c r="M49" s="13"/>
      <c r="N49" s="647"/>
      <c r="O49" s="580"/>
      <c r="P49" s="581"/>
      <c r="Q49" s="581"/>
      <c r="R49" s="581"/>
      <c r="S49" s="581"/>
      <c r="T49" s="582"/>
    </row>
    <row r="50" spans="1:27" ht="23.1" customHeight="1" thickBot="1" x14ac:dyDescent="0.2">
      <c r="A50" s="637"/>
      <c r="B50" s="682"/>
      <c r="C50" s="641"/>
      <c r="D50" s="855"/>
      <c r="E50" s="856"/>
      <c r="F50" s="672"/>
      <c r="G50" s="633"/>
      <c r="H50" s="162"/>
      <c r="I50" s="162"/>
      <c r="J50" s="162"/>
      <c r="K50" s="162"/>
      <c r="L50" s="162"/>
      <c r="M50" s="162"/>
      <c r="N50" s="635"/>
      <c r="O50" s="583"/>
      <c r="P50" s="584"/>
      <c r="Q50" s="584"/>
      <c r="R50" s="584"/>
      <c r="S50" s="584"/>
      <c r="T50" s="585"/>
    </row>
    <row r="51" spans="1:27" ht="23.1" customHeight="1" x14ac:dyDescent="0.15">
      <c r="A51" s="673">
        <v>9</v>
      </c>
      <c r="B51" s="674"/>
      <c r="C51" s="415" t="s">
        <v>38</v>
      </c>
      <c r="D51" s="674">
        <v>3</v>
      </c>
      <c r="E51" s="415" t="s">
        <v>39</v>
      </c>
      <c r="F51" s="695"/>
      <c r="G51" s="20" t="s">
        <v>24</v>
      </c>
      <c r="H51" s="21">
        <f t="shared" ref="H51:L51" si="83">SUM(H37,H39,H41,H43,H45,H47)</f>
        <v>0</v>
      </c>
      <c r="I51" s="21">
        <f t="shared" si="83"/>
        <v>0</v>
      </c>
      <c r="J51" s="21">
        <f t="shared" si="83"/>
        <v>0</v>
      </c>
      <c r="K51" s="21">
        <f t="shared" si="83"/>
        <v>0</v>
      </c>
      <c r="L51" s="21">
        <f t="shared" si="83"/>
        <v>0</v>
      </c>
      <c r="M51" s="21">
        <f>SUM(M37,M39,M41,M43,M45,M47)</f>
        <v>0.33300000000000002</v>
      </c>
      <c r="N51" s="301"/>
      <c r="O51" s="306"/>
      <c r="P51" s="307"/>
      <c r="Q51" s="307"/>
      <c r="R51" s="307"/>
      <c r="S51" s="307"/>
      <c r="T51" s="308"/>
    </row>
    <row r="52" spans="1:27" ht="23.1" customHeight="1" x14ac:dyDescent="0.15">
      <c r="A52" s="675"/>
      <c r="B52" s="676"/>
      <c r="C52" s="416"/>
      <c r="D52" s="676"/>
      <c r="E52" s="416"/>
      <c r="F52" s="696"/>
      <c r="G52" s="22" t="s">
        <v>25</v>
      </c>
      <c r="H52" s="23">
        <f t="shared" ref="H52:L52" si="84">SUM(H38,H40,H42,H44,H46)</f>
        <v>20</v>
      </c>
      <c r="I52" s="23">
        <f t="shared" si="84"/>
        <v>25</v>
      </c>
      <c r="J52" s="23">
        <f t="shared" si="84"/>
        <v>26</v>
      </c>
      <c r="K52" s="23">
        <f t="shared" si="84"/>
        <v>27</v>
      </c>
      <c r="L52" s="23">
        <f t="shared" si="84"/>
        <v>27</v>
      </c>
      <c r="M52" s="23">
        <f>SUM(M38,M40,M42,M44,M46)</f>
        <v>26.666</v>
      </c>
      <c r="N52" s="302"/>
      <c r="O52" s="171"/>
      <c r="P52" s="23"/>
      <c r="Q52" s="23"/>
      <c r="R52" s="23"/>
      <c r="S52" s="23"/>
      <c r="T52" s="146"/>
    </row>
    <row r="53" spans="1:27" ht="23.1" customHeight="1" thickBot="1" x14ac:dyDescent="0.2">
      <c r="A53" s="677"/>
      <c r="B53" s="678"/>
      <c r="C53" s="417"/>
      <c r="D53" s="678"/>
      <c r="E53" s="417"/>
      <c r="F53" s="697"/>
      <c r="G53" s="24" t="s">
        <v>26</v>
      </c>
      <c r="H53" s="25">
        <f t="shared" ref="H53:L53" si="85">SUM(H51:H52)</f>
        <v>20</v>
      </c>
      <c r="I53" s="25">
        <f t="shared" si="85"/>
        <v>25</v>
      </c>
      <c r="J53" s="25">
        <f t="shared" si="85"/>
        <v>26</v>
      </c>
      <c r="K53" s="25">
        <f t="shared" si="85"/>
        <v>27</v>
      </c>
      <c r="L53" s="25">
        <f t="shared" si="85"/>
        <v>27</v>
      </c>
      <c r="M53" s="25">
        <f>SUM(M51:M52)</f>
        <v>26.998999999999999</v>
      </c>
      <c r="N53" s="303"/>
      <c r="O53" s="172">
        <f>SUM(O37:O46)</f>
        <v>4</v>
      </c>
      <c r="P53" s="25">
        <f t="shared" ref="P53:T53" si="86">SUM(P37:P46)</f>
        <v>-1</v>
      </c>
      <c r="Q53" s="25">
        <f t="shared" si="86"/>
        <v>1</v>
      </c>
      <c r="R53" s="25">
        <f t="shared" si="86"/>
        <v>1</v>
      </c>
      <c r="S53" s="25">
        <f t="shared" si="86"/>
        <v>1</v>
      </c>
      <c r="T53" s="148">
        <f t="shared" si="86"/>
        <v>1.0009999999999994</v>
      </c>
    </row>
    <row r="54" spans="1:27" ht="23.1" customHeight="1" x14ac:dyDescent="0.15">
      <c r="A54" s="683">
        <v>21</v>
      </c>
      <c r="B54" s="649" t="s">
        <v>18</v>
      </c>
      <c r="C54" s="668">
        <f>年間行事!S44</f>
        <v>0</v>
      </c>
      <c r="D54" s="854" t="str">
        <f>年間行事!R44</f>
        <v>敬老の日</v>
      </c>
      <c r="E54" s="429"/>
      <c r="F54" s="671"/>
      <c r="G54" s="646"/>
      <c r="H54" s="13"/>
      <c r="I54" s="13"/>
      <c r="J54" s="13"/>
      <c r="K54" s="13"/>
      <c r="L54" s="13"/>
      <c r="M54" s="13"/>
      <c r="N54" s="647"/>
      <c r="O54" s="777"/>
      <c r="P54" s="432"/>
      <c r="Q54" s="432"/>
      <c r="R54" s="432"/>
      <c r="S54" s="432"/>
      <c r="T54" s="778"/>
      <c r="V54">
        <v>5</v>
      </c>
      <c r="W54">
        <v>5</v>
      </c>
      <c r="X54">
        <v>5</v>
      </c>
      <c r="Y54">
        <v>6</v>
      </c>
      <c r="Z54">
        <v>6</v>
      </c>
      <c r="AA54">
        <v>6</v>
      </c>
    </row>
    <row r="55" spans="1:27" ht="23.1" customHeight="1" x14ac:dyDescent="0.15">
      <c r="A55" s="637"/>
      <c r="B55" s="639"/>
      <c r="C55" s="641"/>
      <c r="D55" s="635"/>
      <c r="E55" s="430"/>
      <c r="F55" s="684"/>
      <c r="G55" s="633"/>
      <c r="H55" s="14"/>
      <c r="I55" s="14"/>
      <c r="J55" s="14"/>
      <c r="K55" s="14"/>
      <c r="L55" s="14"/>
      <c r="M55" s="14"/>
      <c r="N55" s="635"/>
      <c r="O55" s="580"/>
      <c r="P55" s="581"/>
      <c r="Q55" s="581"/>
      <c r="R55" s="581"/>
      <c r="S55" s="581"/>
      <c r="T55" s="582"/>
    </row>
    <row r="56" spans="1:27" ht="23.1" customHeight="1" x14ac:dyDescent="0.15">
      <c r="A56" s="683">
        <v>22</v>
      </c>
      <c r="B56" s="638" t="s">
        <v>20</v>
      </c>
      <c r="C56" s="668">
        <f>年間行事!S46</f>
        <v>0</v>
      </c>
      <c r="D56" s="854" t="str">
        <f>年間行事!R46</f>
        <v>秋分の日</v>
      </c>
      <c r="E56" s="800"/>
      <c r="F56" s="801"/>
      <c r="G56" s="685"/>
      <c r="H56" s="162"/>
      <c r="I56" s="162"/>
      <c r="J56" s="162"/>
      <c r="K56" s="162"/>
      <c r="L56" s="162"/>
      <c r="M56" s="162"/>
      <c r="N56" s="802"/>
      <c r="O56" s="580"/>
      <c r="P56" s="581"/>
      <c r="Q56" s="581"/>
      <c r="R56" s="581"/>
      <c r="S56" s="581"/>
      <c r="T56" s="582"/>
      <c r="V56">
        <v>5</v>
      </c>
      <c r="W56">
        <v>5</v>
      </c>
      <c r="X56">
        <v>6</v>
      </c>
      <c r="Y56">
        <v>6</v>
      </c>
      <c r="Z56">
        <v>6</v>
      </c>
      <c r="AA56">
        <v>6</v>
      </c>
    </row>
    <row r="57" spans="1:27" ht="23.1" customHeight="1" x14ac:dyDescent="0.15">
      <c r="A57" s="637"/>
      <c r="B57" s="639"/>
      <c r="C57" s="641"/>
      <c r="D57" s="635"/>
      <c r="E57" s="430"/>
      <c r="F57" s="798"/>
      <c r="G57" s="633"/>
      <c r="H57" s="14"/>
      <c r="I57" s="14"/>
      <c r="J57" s="14"/>
      <c r="K57" s="14"/>
      <c r="L57" s="14"/>
      <c r="M57" s="14"/>
      <c r="N57" s="635"/>
      <c r="O57" s="580"/>
      <c r="P57" s="581"/>
      <c r="Q57" s="581"/>
      <c r="R57" s="581"/>
      <c r="S57" s="581"/>
      <c r="T57" s="582"/>
    </row>
    <row r="58" spans="1:27" ht="23.1" customHeight="1" x14ac:dyDescent="0.15">
      <c r="A58" s="693">
        <v>23</v>
      </c>
      <c r="B58" s="655" t="s">
        <v>21</v>
      </c>
      <c r="C58" s="689">
        <f>年間行事!S48</f>
        <v>0</v>
      </c>
      <c r="D58" s="849">
        <f>年間行事!R48</f>
        <v>0</v>
      </c>
      <c r="E58" s="437"/>
      <c r="F58" s="661"/>
      <c r="G58" s="663"/>
      <c r="H58" s="17"/>
      <c r="I58" s="17"/>
      <c r="J58" s="17"/>
      <c r="K58" s="17"/>
      <c r="L58" s="17"/>
      <c r="M58" s="17"/>
      <c r="N58" s="665"/>
      <c r="O58" s="586">
        <f>V58-H58-H59</f>
        <v>0</v>
      </c>
      <c r="P58" s="588">
        <f t="shared" ref="P58:T58" si="87">W58-I58-I59</f>
        <v>0</v>
      </c>
      <c r="Q58" s="588">
        <f t="shared" si="87"/>
        <v>0</v>
      </c>
      <c r="R58" s="588">
        <f t="shared" si="87"/>
        <v>0</v>
      </c>
      <c r="S58" s="588">
        <f t="shared" si="87"/>
        <v>0</v>
      </c>
      <c r="T58" s="590">
        <f t="shared" si="87"/>
        <v>0</v>
      </c>
      <c r="V58">
        <v>4</v>
      </c>
      <c r="W58">
        <v>4</v>
      </c>
      <c r="X58">
        <v>5</v>
      </c>
      <c r="Y58">
        <v>5</v>
      </c>
      <c r="Z58">
        <v>5</v>
      </c>
      <c r="AA58">
        <v>5</v>
      </c>
    </row>
    <row r="59" spans="1:27" ht="23.1" customHeight="1" x14ac:dyDescent="0.15">
      <c r="A59" s="654"/>
      <c r="B59" s="656"/>
      <c r="C59" s="658"/>
      <c r="D59" s="666"/>
      <c r="E59" s="438"/>
      <c r="F59" s="692"/>
      <c r="G59" s="664"/>
      <c r="H59" s="18">
        <v>4</v>
      </c>
      <c r="I59" s="18">
        <v>4</v>
      </c>
      <c r="J59" s="18">
        <v>5</v>
      </c>
      <c r="K59" s="18">
        <v>5</v>
      </c>
      <c r="L59" s="18">
        <v>5</v>
      </c>
      <c r="M59" s="18">
        <v>5</v>
      </c>
      <c r="N59" s="666"/>
      <c r="O59" s="587"/>
      <c r="P59" s="589"/>
      <c r="Q59" s="589"/>
      <c r="R59" s="589"/>
      <c r="S59" s="589"/>
      <c r="T59" s="591"/>
    </row>
    <row r="60" spans="1:27" ht="23.1" customHeight="1" x14ac:dyDescent="0.15">
      <c r="A60" s="693">
        <v>24</v>
      </c>
      <c r="B60" s="655" t="s">
        <v>22</v>
      </c>
      <c r="C60" s="689">
        <f>年間行事!S50</f>
        <v>0</v>
      </c>
      <c r="D60" s="849" t="str">
        <f>年間行事!R50</f>
        <v>遠足(4)</v>
      </c>
      <c r="E60" s="437"/>
      <c r="F60" s="661"/>
      <c r="G60" s="663"/>
      <c r="H60" s="15"/>
      <c r="I60" s="15"/>
      <c r="J60" s="15"/>
      <c r="K60" s="15"/>
      <c r="L60" s="15"/>
      <c r="M60" s="15"/>
      <c r="N60" s="665"/>
      <c r="O60" s="586">
        <f t="shared" ref="O60" si="88">V60-H60-H61</f>
        <v>0</v>
      </c>
      <c r="P60" s="588">
        <f t="shared" ref="P60" si="89">W60-I60-I61</f>
        <v>0</v>
      </c>
      <c r="Q60" s="588">
        <f t="shared" ref="Q60" si="90">X60-J60-J61</f>
        <v>0</v>
      </c>
      <c r="R60" s="588">
        <f t="shared" ref="R60" si="91">Y60-K60-K61</f>
        <v>0</v>
      </c>
      <c r="S60" s="588">
        <f t="shared" ref="S60" si="92">Z60-L60-L61</f>
        <v>0</v>
      </c>
      <c r="T60" s="590">
        <f t="shared" ref="T60" si="93">AA60-M60-M61</f>
        <v>0</v>
      </c>
      <c r="V60">
        <v>5</v>
      </c>
      <c r="W60">
        <v>5</v>
      </c>
      <c r="X60">
        <v>6</v>
      </c>
      <c r="Y60">
        <v>6</v>
      </c>
      <c r="Z60">
        <v>6</v>
      </c>
      <c r="AA60">
        <v>6</v>
      </c>
    </row>
    <row r="61" spans="1:27" ht="23.1" customHeight="1" x14ac:dyDescent="0.15">
      <c r="A61" s="654"/>
      <c r="B61" s="656"/>
      <c r="C61" s="658"/>
      <c r="D61" s="666"/>
      <c r="E61" s="438"/>
      <c r="F61" s="692"/>
      <c r="G61" s="664"/>
      <c r="H61" s="19">
        <v>5</v>
      </c>
      <c r="I61" s="19">
        <v>5</v>
      </c>
      <c r="J61" s="19">
        <v>6</v>
      </c>
      <c r="K61" s="19">
        <v>6</v>
      </c>
      <c r="L61" s="19">
        <v>6</v>
      </c>
      <c r="M61" s="19">
        <v>6</v>
      </c>
      <c r="N61" s="666"/>
      <c r="O61" s="587"/>
      <c r="P61" s="589"/>
      <c r="Q61" s="589"/>
      <c r="R61" s="589"/>
      <c r="S61" s="589"/>
      <c r="T61" s="591"/>
    </row>
    <row r="62" spans="1:27" ht="23.1" customHeight="1" x14ac:dyDescent="0.15">
      <c r="A62" s="693">
        <v>25</v>
      </c>
      <c r="B62" s="655" t="s">
        <v>23</v>
      </c>
      <c r="C62" s="689">
        <f>年間行事!S52</f>
        <v>0</v>
      </c>
      <c r="D62" s="849" t="str">
        <f>年間行事!R52</f>
        <v>移動教室前日検診(6)13：05～
学力グランプリ第一回(56対象)</v>
      </c>
      <c r="E62" s="437"/>
      <c r="F62" s="661"/>
      <c r="G62" s="663"/>
      <c r="H62" s="15"/>
      <c r="I62" s="15"/>
      <c r="J62" s="15"/>
      <c r="K62" s="15"/>
      <c r="L62" s="15"/>
      <c r="M62" s="15">
        <v>1</v>
      </c>
      <c r="N62" s="665"/>
      <c r="O62" s="586">
        <f t="shared" ref="O62" si="94">V62-H62-H63</f>
        <v>0</v>
      </c>
      <c r="P62" s="588">
        <f t="shared" ref="P62" si="95">W62-I62-I63</f>
        <v>0</v>
      </c>
      <c r="Q62" s="588">
        <f t="shared" ref="Q62" si="96">X62-J62-J63</f>
        <v>0</v>
      </c>
      <c r="R62" s="588">
        <f t="shared" ref="R62" si="97">Y62-K62-K63</f>
        <v>0</v>
      </c>
      <c r="S62" s="588">
        <f t="shared" ref="S62" si="98">Z62-L62-L63</f>
        <v>0</v>
      </c>
      <c r="T62" s="590">
        <f t="shared" ref="T62" si="99">AA62-M62-M63</f>
        <v>0</v>
      </c>
      <c r="V62">
        <v>5</v>
      </c>
      <c r="W62">
        <v>5</v>
      </c>
      <c r="X62">
        <v>5</v>
      </c>
      <c r="Y62">
        <v>5</v>
      </c>
      <c r="Z62">
        <v>5</v>
      </c>
      <c r="AA62">
        <v>5</v>
      </c>
    </row>
    <row r="63" spans="1:27" ht="23.1" customHeight="1" x14ac:dyDescent="0.15">
      <c r="A63" s="654"/>
      <c r="B63" s="656"/>
      <c r="C63" s="658"/>
      <c r="D63" s="666"/>
      <c r="E63" s="438"/>
      <c r="F63" s="692"/>
      <c r="G63" s="664"/>
      <c r="H63" s="19">
        <v>5</v>
      </c>
      <c r="I63" s="19">
        <v>5</v>
      </c>
      <c r="J63" s="19">
        <v>5</v>
      </c>
      <c r="K63" s="19">
        <v>5</v>
      </c>
      <c r="L63" s="19">
        <v>5</v>
      </c>
      <c r="M63" s="19">
        <v>4</v>
      </c>
      <c r="N63" s="666"/>
      <c r="O63" s="587"/>
      <c r="P63" s="589"/>
      <c r="Q63" s="589"/>
      <c r="R63" s="589"/>
      <c r="S63" s="589"/>
      <c r="T63" s="591"/>
    </row>
    <row r="64" spans="1:27" ht="23.1" customHeight="1" x14ac:dyDescent="0.15">
      <c r="A64" s="683">
        <v>26</v>
      </c>
      <c r="B64" s="638" t="s">
        <v>16</v>
      </c>
      <c r="C64" s="668">
        <f>年間行事!S54</f>
        <v>0</v>
      </c>
      <c r="D64" s="854" t="str">
        <f>年間行事!R54</f>
        <v>校庭・体育館使用不可(近隣幼稚園・保育園貸し出しのため)</v>
      </c>
      <c r="E64" s="429"/>
      <c r="F64" s="644"/>
      <c r="G64" s="646"/>
      <c r="H64" s="13"/>
      <c r="I64" s="13"/>
      <c r="J64" s="13"/>
      <c r="K64" s="13"/>
      <c r="L64" s="13"/>
      <c r="M64" s="13"/>
      <c r="N64" s="647"/>
      <c r="O64" s="580"/>
      <c r="P64" s="581"/>
      <c r="Q64" s="581"/>
      <c r="R64" s="581"/>
      <c r="S64" s="581"/>
      <c r="T64" s="582"/>
      <c r="V64">
        <v>3</v>
      </c>
      <c r="W64">
        <v>3</v>
      </c>
      <c r="X64">
        <v>3</v>
      </c>
      <c r="Y64">
        <v>3</v>
      </c>
      <c r="Z64">
        <v>3</v>
      </c>
      <c r="AA64">
        <v>3</v>
      </c>
    </row>
    <row r="65" spans="1:27" ht="23.1" customHeight="1" x14ac:dyDescent="0.15">
      <c r="A65" s="637"/>
      <c r="B65" s="639"/>
      <c r="C65" s="641"/>
      <c r="D65" s="635"/>
      <c r="E65" s="430"/>
      <c r="F65" s="798"/>
      <c r="G65" s="633"/>
      <c r="H65" s="139"/>
      <c r="I65" s="139"/>
      <c r="J65" s="139"/>
      <c r="K65" s="139"/>
      <c r="L65" s="139"/>
      <c r="M65" s="139"/>
      <c r="N65" s="635"/>
      <c r="O65" s="580"/>
      <c r="P65" s="581"/>
      <c r="Q65" s="581"/>
      <c r="R65" s="581"/>
      <c r="S65" s="581"/>
      <c r="T65" s="582"/>
    </row>
    <row r="66" spans="1:27" ht="23.1" customHeight="1" x14ac:dyDescent="0.15">
      <c r="A66" s="683">
        <v>27</v>
      </c>
      <c r="B66" s="638" t="s">
        <v>17</v>
      </c>
      <c r="C66" s="668">
        <f>年間行事!S56</f>
        <v>0</v>
      </c>
      <c r="D66" s="854">
        <f>年間行事!R56</f>
        <v>0</v>
      </c>
      <c r="E66" s="429"/>
      <c r="F66" s="671"/>
      <c r="G66" s="646"/>
      <c r="H66" s="13"/>
      <c r="I66" s="13"/>
      <c r="J66" s="13"/>
      <c r="K66" s="13"/>
      <c r="L66" s="13"/>
      <c r="M66" s="13"/>
      <c r="N66" s="647"/>
      <c r="O66" s="580"/>
      <c r="P66" s="581"/>
      <c r="Q66" s="581"/>
      <c r="R66" s="581"/>
      <c r="S66" s="581"/>
      <c r="T66" s="582"/>
    </row>
    <row r="67" spans="1:27" ht="23.1" customHeight="1" thickBot="1" x14ac:dyDescent="0.2">
      <c r="A67" s="637"/>
      <c r="B67" s="682"/>
      <c r="C67" s="641"/>
      <c r="D67" s="635"/>
      <c r="E67" s="430"/>
      <c r="F67" s="672"/>
      <c r="G67" s="633"/>
      <c r="H67" s="163"/>
      <c r="I67" s="163"/>
      <c r="J67" s="163"/>
      <c r="K67" s="163"/>
      <c r="L67" s="163"/>
      <c r="M67" s="163"/>
      <c r="N67" s="635"/>
      <c r="O67" s="583"/>
      <c r="P67" s="584"/>
      <c r="Q67" s="584"/>
      <c r="R67" s="584"/>
      <c r="S67" s="584"/>
      <c r="T67" s="585"/>
    </row>
    <row r="68" spans="1:27" ht="23.1" customHeight="1" x14ac:dyDescent="0.15">
      <c r="A68" s="673">
        <v>9</v>
      </c>
      <c r="B68" s="674"/>
      <c r="C68" s="415" t="s">
        <v>38</v>
      </c>
      <c r="D68" s="674">
        <v>4</v>
      </c>
      <c r="E68" s="415" t="s">
        <v>39</v>
      </c>
      <c r="F68" s="695"/>
      <c r="G68" s="20" t="s">
        <v>24</v>
      </c>
      <c r="H68" s="21">
        <f t="shared" ref="H68:L68" si="100">SUM(H58,H60,H62)</f>
        <v>0</v>
      </c>
      <c r="I68" s="21">
        <f t="shared" si="100"/>
        <v>0</v>
      </c>
      <c r="J68" s="21">
        <f t="shared" si="100"/>
        <v>0</v>
      </c>
      <c r="K68" s="21">
        <f t="shared" si="100"/>
        <v>0</v>
      </c>
      <c r="L68" s="21">
        <f t="shared" si="100"/>
        <v>0</v>
      </c>
      <c r="M68" s="21">
        <f>SUM(M58,M60,M62)</f>
        <v>1</v>
      </c>
      <c r="N68" s="301"/>
      <c r="O68" s="306"/>
      <c r="P68" s="307"/>
      <c r="Q68" s="307"/>
      <c r="R68" s="307"/>
      <c r="S68" s="307"/>
      <c r="T68" s="308"/>
    </row>
    <row r="69" spans="1:27" ht="23.1" customHeight="1" x14ac:dyDescent="0.15">
      <c r="A69" s="675"/>
      <c r="B69" s="676"/>
      <c r="C69" s="416"/>
      <c r="D69" s="676"/>
      <c r="E69" s="416"/>
      <c r="F69" s="696"/>
      <c r="G69" s="22" t="s">
        <v>25</v>
      </c>
      <c r="H69" s="23">
        <f t="shared" ref="H69:L69" si="101">SUM(H59,H61,H63)</f>
        <v>14</v>
      </c>
      <c r="I69" s="23">
        <f t="shared" si="101"/>
        <v>14</v>
      </c>
      <c r="J69" s="23">
        <f t="shared" si="101"/>
        <v>16</v>
      </c>
      <c r="K69" s="23">
        <f t="shared" si="101"/>
        <v>16</v>
      </c>
      <c r="L69" s="23">
        <f t="shared" si="101"/>
        <v>16</v>
      </c>
      <c r="M69" s="23">
        <f>SUM(M59,M61,M63)</f>
        <v>15</v>
      </c>
      <c r="N69" s="302"/>
      <c r="O69" s="171"/>
      <c r="P69" s="23"/>
      <c r="Q69" s="23"/>
      <c r="R69" s="23"/>
      <c r="S69" s="23"/>
      <c r="T69" s="146"/>
    </row>
    <row r="70" spans="1:27" ht="23.1" customHeight="1" thickBot="1" x14ac:dyDescent="0.2">
      <c r="A70" s="677"/>
      <c r="B70" s="678"/>
      <c r="C70" s="417"/>
      <c r="D70" s="678"/>
      <c r="E70" s="417"/>
      <c r="F70" s="697"/>
      <c r="G70" s="24" t="s">
        <v>26</v>
      </c>
      <c r="H70" s="25">
        <f t="shared" ref="H70:L70" si="102">SUM(H68:H69)</f>
        <v>14</v>
      </c>
      <c r="I70" s="25">
        <f t="shared" si="102"/>
        <v>14</v>
      </c>
      <c r="J70" s="25">
        <f t="shared" si="102"/>
        <v>16</v>
      </c>
      <c r="K70" s="25">
        <f t="shared" si="102"/>
        <v>16</v>
      </c>
      <c r="L70" s="25">
        <f t="shared" si="102"/>
        <v>16</v>
      </c>
      <c r="M70" s="25">
        <f>SUM(M68:M69)</f>
        <v>16</v>
      </c>
      <c r="N70" s="303"/>
      <c r="O70" s="172">
        <f>SUM(O58:O63)</f>
        <v>0</v>
      </c>
      <c r="P70" s="25">
        <f t="shared" ref="P70:T70" si="103">SUM(P58:P63)</f>
        <v>0</v>
      </c>
      <c r="Q70" s="25">
        <f t="shared" si="103"/>
        <v>0</v>
      </c>
      <c r="R70" s="25">
        <f t="shared" si="103"/>
        <v>0</v>
      </c>
      <c r="S70" s="25">
        <f t="shared" si="103"/>
        <v>0</v>
      </c>
      <c r="T70" s="148">
        <f t="shared" si="103"/>
        <v>0</v>
      </c>
    </row>
    <row r="71" spans="1:27" ht="23.1" customHeight="1" x14ac:dyDescent="0.15">
      <c r="A71" s="693">
        <v>28</v>
      </c>
      <c r="B71" s="852" t="s">
        <v>18</v>
      </c>
      <c r="C71" s="689" t="str">
        <f>年間行事!S58</f>
        <v>朝</v>
      </c>
      <c r="D71" s="849" t="str">
        <f>年間行事!R58</f>
        <v>全校朝会(ユニセフ報告あり)  
岩井移動教室(6)一日目</v>
      </c>
      <c r="E71" s="437"/>
      <c r="F71" s="698"/>
      <c r="G71" s="663"/>
      <c r="H71" s="15"/>
      <c r="I71" s="15"/>
      <c r="J71" s="15"/>
      <c r="K71" s="15"/>
      <c r="L71" s="15"/>
      <c r="M71" s="15">
        <v>2</v>
      </c>
      <c r="N71" s="665"/>
      <c r="O71" s="836">
        <f>V71-H71-H72</f>
        <v>0</v>
      </c>
      <c r="P71" s="837">
        <f t="shared" ref="P71:T71" si="104">W71-I71-I72</f>
        <v>0</v>
      </c>
      <c r="Q71" s="837">
        <f t="shared" si="104"/>
        <v>0</v>
      </c>
      <c r="R71" s="837">
        <f t="shared" si="104"/>
        <v>0</v>
      </c>
      <c r="S71" s="837">
        <f t="shared" si="104"/>
        <v>0</v>
      </c>
      <c r="T71" s="838">
        <f t="shared" si="104"/>
        <v>0</v>
      </c>
      <c r="V71">
        <v>5</v>
      </c>
      <c r="W71">
        <v>5</v>
      </c>
      <c r="X71">
        <v>5</v>
      </c>
      <c r="Y71">
        <v>6</v>
      </c>
      <c r="Z71">
        <v>6</v>
      </c>
      <c r="AA71">
        <v>6</v>
      </c>
    </row>
    <row r="72" spans="1:27" ht="23.1" customHeight="1" x14ac:dyDescent="0.15">
      <c r="A72" s="654"/>
      <c r="B72" s="656"/>
      <c r="C72" s="658"/>
      <c r="D72" s="666"/>
      <c r="E72" s="438"/>
      <c r="F72" s="853"/>
      <c r="G72" s="664"/>
      <c r="H72" s="245">
        <v>5</v>
      </c>
      <c r="I72" s="245">
        <v>5</v>
      </c>
      <c r="J72" s="245">
        <v>5</v>
      </c>
      <c r="K72" s="245">
        <v>6</v>
      </c>
      <c r="L72" s="245">
        <v>6</v>
      </c>
      <c r="M72" s="245">
        <v>4</v>
      </c>
      <c r="N72" s="666"/>
      <c r="O72" s="587"/>
      <c r="P72" s="589"/>
      <c r="Q72" s="589"/>
      <c r="R72" s="589"/>
      <c r="S72" s="589"/>
      <c r="T72" s="591"/>
    </row>
    <row r="73" spans="1:27" ht="23.1" customHeight="1" x14ac:dyDescent="0.15">
      <c r="A73" s="693">
        <v>29</v>
      </c>
      <c r="B73" s="655" t="s">
        <v>20</v>
      </c>
      <c r="C73" s="689">
        <f>年間行事!S60</f>
        <v>0</v>
      </c>
      <c r="D73" s="849" t="str">
        <f>年間行事!R60</f>
        <v>岩井移動教室(6)二日目</v>
      </c>
      <c r="E73" s="474"/>
      <c r="F73" s="694"/>
      <c r="G73" s="686"/>
      <c r="H73" s="26"/>
      <c r="I73" s="26"/>
      <c r="J73" s="26"/>
      <c r="K73" s="26"/>
      <c r="L73" s="26"/>
      <c r="M73" s="26">
        <v>2</v>
      </c>
      <c r="N73" s="687"/>
      <c r="O73" s="586">
        <f t="shared" ref="O73" si="105">V73-H73-H74</f>
        <v>0</v>
      </c>
      <c r="P73" s="588">
        <f t="shared" ref="P73" si="106">W73-I73-I74</f>
        <v>0</v>
      </c>
      <c r="Q73" s="588">
        <f t="shared" ref="Q73" si="107">X73-J73-J74</f>
        <v>0</v>
      </c>
      <c r="R73" s="588">
        <f t="shared" ref="R73" si="108">Y73-K73-K74</f>
        <v>0</v>
      </c>
      <c r="S73" s="588">
        <f t="shared" ref="S73" si="109">Z73-L73-L74</f>
        <v>0</v>
      </c>
      <c r="T73" s="590">
        <f t="shared" ref="T73" si="110">AA73-M73-M74</f>
        <v>0</v>
      </c>
      <c r="V73">
        <v>5</v>
      </c>
      <c r="W73">
        <v>5</v>
      </c>
      <c r="X73">
        <v>6</v>
      </c>
      <c r="Y73">
        <v>6</v>
      </c>
      <c r="Z73">
        <v>6</v>
      </c>
      <c r="AA73">
        <v>6</v>
      </c>
    </row>
    <row r="74" spans="1:27" ht="23.1" customHeight="1" x14ac:dyDescent="0.15">
      <c r="A74" s="654"/>
      <c r="B74" s="656"/>
      <c r="C74" s="658"/>
      <c r="D74" s="666"/>
      <c r="E74" s="438"/>
      <c r="F74" s="692"/>
      <c r="G74" s="664"/>
      <c r="H74" s="16">
        <v>5</v>
      </c>
      <c r="I74" s="16">
        <v>5</v>
      </c>
      <c r="J74" s="16">
        <v>6</v>
      </c>
      <c r="K74" s="16">
        <v>6</v>
      </c>
      <c r="L74" s="16">
        <v>6</v>
      </c>
      <c r="M74" s="16">
        <v>4</v>
      </c>
      <c r="N74" s="666"/>
      <c r="O74" s="587"/>
      <c r="P74" s="589"/>
      <c r="Q74" s="589"/>
      <c r="R74" s="589"/>
      <c r="S74" s="589"/>
      <c r="T74" s="591"/>
    </row>
    <row r="75" spans="1:27" ht="23.1" customHeight="1" x14ac:dyDescent="0.15">
      <c r="A75" s="693">
        <v>30</v>
      </c>
      <c r="B75" s="655" t="s">
        <v>21</v>
      </c>
      <c r="C75" s="689" t="str">
        <f>年間行事!S62</f>
        <v>学</v>
      </c>
      <c r="D75" s="849" t="str">
        <f>年間行事!R62</f>
        <v>岩井移動教室(6)三日目
学習補充</v>
      </c>
      <c r="E75" s="437"/>
      <c r="F75" s="661"/>
      <c r="G75" s="663"/>
      <c r="H75" s="17"/>
      <c r="I75" s="17"/>
      <c r="J75" s="17"/>
      <c r="K75" s="17"/>
      <c r="L75" s="17"/>
      <c r="M75" s="17">
        <v>2</v>
      </c>
      <c r="N75" s="665"/>
      <c r="O75" s="586">
        <f t="shared" ref="O75" si="111">V75-H75-H76</f>
        <v>0</v>
      </c>
      <c r="P75" s="588">
        <f t="shared" ref="P75" si="112">W75-I75-I76</f>
        <v>0</v>
      </c>
      <c r="Q75" s="588">
        <f t="shared" ref="Q75" si="113">X75-J75-J76</f>
        <v>0</v>
      </c>
      <c r="R75" s="588">
        <f t="shared" ref="R75" si="114">Y75-K75-K76</f>
        <v>0</v>
      </c>
      <c r="S75" s="588">
        <f t="shared" ref="S75" si="115">Z75-L75-L76</f>
        <v>0</v>
      </c>
      <c r="T75" s="590">
        <f t="shared" ref="T75" si="116">AA75-M75-M76</f>
        <v>0</v>
      </c>
      <c r="V75">
        <v>4</v>
      </c>
      <c r="W75">
        <v>4</v>
      </c>
      <c r="X75">
        <v>5</v>
      </c>
      <c r="Y75">
        <v>5</v>
      </c>
      <c r="Z75">
        <v>5</v>
      </c>
      <c r="AA75">
        <v>5</v>
      </c>
    </row>
    <row r="76" spans="1:27" ht="23.1" customHeight="1" x14ac:dyDescent="0.15">
      <c r="A76" s="654"/>
      <c r="B76" s="656"/>
      <c r="C76" s="658"/>
      <c r="D76" s="666"/>
      <c r="E76" s="438"/>
      <c r="F76" s="692"/>
      <c r="G76" s="664"/>
      <c r="H76" s="18">
        <v>4</v>
      </c>
      <c r="I76" s="18">
        <v>4</v>
      </c>
      <c r="J76" s="18">
        <v>5</v>
      </c>
      <c r="K76" s="18">
        <v>5</v>
      </c>
      <c r="L76" s="18">
        <v>5</v>
      </c>
      <c r="M76" s="18">
        <v>3</v>
      </c>
      <c r="N76" s="666"/>
      <c r="O76" s="587"/>
      <c r="P76" s="589"/>
      <c r="Q76" s="589"/>
      <c r="R76" s="589"/>
      <c r="S76" s="589"/>
      <c r="T76" s="591"/>
    </row>
    <row r="77" spans="1:27" ht="23.1" customHeight="1" x14ac:dyDescent="0.15">
      <c r="A77" s="693">
        <v>1</v>
      </c>
      <c r="B77" s="655" t="s">
        <v>22</v>
      </c>
      <c r="C77" s="657">
        <f>年間行事!W4</f>
        <v>0</v>
      </c>
      <c r="D77" s="848" t="str">
        <f>年間行事!V4</f>
        <v>都民の日(児童登校日)　
安全指導点検
岩井移動教室(6)四日目</v>
      </c>
      <c r="E77" s="437"/>
      <c r="F77" s="661"/>
      <c r="G77" s="663"/>
      <c r="H77" s="15"/>
      <c r="I77" s="15"/>
      <c r="J77" s="15"/>
      <c r="K77" s="15"/>
      <c r="L77" s="15"/>
      <c r="M77" s="15">
        <v>2</v>
      </c>
      <c r="N77" s="665"/>
      <c r="O77" s="586">
        <f t="shared" ref="O77" si="117">V77-H77-H78</f>
        <v>0</v>
      </c>
      <c r="P77" s="588">
        <f t="shared" ref="P77" si="118">W77-I77-I78</f>
        <v>0</v>
      </c>
      <c r="Q77" s="588">
        <f t="shared" ref="Q77" si="119">X77-J77-J78</f>
        <v>0</v>
      </c>
      <c r="R77" s="588">
        <f t="shared" ref="R77" si="120">Y77-K77-K78</f>
        <v>0</v>
      </c>
      <c r="S77" s="588">
        <f t="shared" ref="S77" si="121">Z77-L77-L78</f>
        <v>0</v>
      </c>
      <c r="T77" s="590">
        <f t="shared" ref="T77" si="122">AA77-M77-M78</f>
        <v>0</v>
      </c>
      <c r="V77">
        <v>5</v>
      </c>
      <c r="W77">
        <v>5</v>
      </c>
      <c r="X77">
        <v>6</v>
      </c>
      <c r="Y77">
        <v>6</v>
      </c>
      <c r="Z77">
        <v>6</v>
      </c>
      <c r="AA77">
        <v>6</v>
      </c>
    </row>
    <row r="78" spans="1:27" ht="23.1" customHeight="1" x14ac:dyDescent="0.15">
      <c r="A78" s="654"/>
      <c r="B78" s="656"/>
      <c r="C78" s="658"/>
      <c r="D78" s="843"/>
      <c r="E78" s="438"/>
      <c r="F78" s="692"/>
      <c r="G78" s="664"/>
      <c r="H78" s="19">
        <v>5</v>
      </c>
      <c r="I78" s="19">
        <v>5</v>
      </c>
      <c r="J78" s="19">
        <v>6</v>
      </c>
      <c r="K78" s="19">
        <v>6</v>
      </c>
      <c r="L78" s="19">
        <v>6</v>
      </c>
      <c r="M78" s="19">
        <v>4</v>
      </c>
      <c r="N78" s="666"/>
      <c r="O78" s="587"/>
      <c r="P78" s="589"/>
      <c r="Q78" s="589"/>
      <c r="R78" s="589"/>
      <c r="S78" s="589"/>
      <c r="T78" s="591"/>
    </row>
    <row r="79" spans="1:27" ht="23.1" customHeight="1" x14ac:dyDescent="0.15">
      <c r="A79" s="693">
        <v>2</v>
      </c>
      <c r="B79" s="655" t="s">
        <v>23</v>
      </c>
      <c r="C79" s="657" t="str">
        <f>年間行事!W6</f>
        <v>音</v>
      </c>
      <c r="D79" s="848">
        <f>年間行事!V6</f>
        <v>0</v>
      </c>
      <c r="E79" s="437"/>
      <c r="F79" s="661"/>
      <c r="G79" s="663"/>
      <c r="H79" s="15"/>
      <c r="I79" s="15"/>
      <c r="J79" s="15"/>
      <c r="K79" s="15"/>
      <c r="L79" s="15"/>
      <c r="M79" s="15"/>
      <c r="N79" s="665"/>
      <c r="O79" s="586">
        <f t="shared" ref="O79" si="123">V79-H79-H80</f>
        <v>0</v>
      </c>
      <c r="P79" s="588">
        <f t="shared" ref="P79" si="124">W79-I79-I80</f>
        <v>0</v>
      </c>
      <c r="Q79" s="588">
        <f t="shared" ref="Q79" si="125">X79-J79-J80</f>
        <v>0</v>
      </c>
      <c r="R79" s="588">
        <f t="shared" ref="R79" si="126">Y79-K79-K80</f>
        <v>0</v>
      </c>
      <c r="S79" s="588">
        <f t="shared" ref="S79" si="127">Z79-L79-L80</f>
        <v>0</v>
      </c>
      <c r="T79" s="590">
        <f t="shared" ref="T79" si="128">AA79-M79-M80</f>
        <v>0</v>
      </c>
      <c r="V79">
        <v>5</v>
      </c>
      <c r="W79">
        <v>5</v>
      </c>
      <c r="X79">
        <v>5</v>
      </c>
      <c r="Y79">
        <v>5</v>
      </c>
      <c r="Z79">
        <v>5</v>
      </c>
      <c r="AA79">
        <v>5</v>
      </c>
    </row>
    <row r="80" spans="1:27" ht="23.1" customHeight="1" x14ac:dyDescent="0.15">
      <c r="A80" s="654"/>
      <c r="B80" s="656"/>
      <c r="C80" s="658"/>
      <c r="D80" s="843"/>
      <c r="E80" s="438"/>
      <c r="F80" s="692"/>
      <c r="G80" s="664"/>
      <c r="H80" s="19">
        <v>5</v>
      </c>
      <c r="I80" s="19">
        <v>5</v>
      </c>
      <c r="J80" s="19">
        <v>5</v>
      </c>
      <c r="K80" s="19">
        <v>5</v>
      </c>
      <c r="L80" s="19">
        <v>5</v>
      </c>
      <c r="M80" s="19">
        <v>5</v>
      </c>
      <c r="N80" s="666"/>
      <c r="O80" s="587"/>
      <c r="P80" s="589"/>
      <c r="Q80" s="589"/>
      <c r="R80" s="589"/>
      <c r="S80" s="589"/>
      <c r="T80" s="591"/>
    </row>
    <row r="81" spans="1:27" ht="23.1" customHeight="1" x14ac:dyDescent="0.15">
      <c r="A81" s="683">
        <v>3</v>
      </c>
      <c r="B81" s="638" t="s">
        <v>16</v>
      </c>
      <c r="C81" s="640">
        <f>年間行事!W8</f>
        <v>0</v>
      </c>
      <c r="D81" s="850" t="str">
        <f>年間行事!V8</f>
        <v>校庭・体育館使用不可(近隣幼稚園・保育園貸し出しのため)</v>
      </c>
      <c r="E81" s="429"/>
      <c r="F81" s="644"/>
      <c r="G81" s="646"/>
      <c r="H81" s="13"/>
      <c r="I81" s="13"/>
      <c r="J81" s="13"/>
      <c r="K81" s="13"/>
      <c r="L81" s="13"/>
      <c r="M81" s="13"/>
      <c r="N81" s="647"/>
      <c r="O81" s="580"/>
      <c r="P81" s="581"/>
      <c r="Q81" s="581"/>
      <c r="R81" s="581"/>
      <c r="S81" s="581"/>
      <c r="T81" s="582"/>
      <c r="V81">
        <v>3</v>
      </c>
      <c r="W81">
        <v>3</v>
      </c>
      <c r="X81">
        <v>3</v>
      </c>
      <c r="Y81">
        <v>3</v>
      </c>
      <c r="Z81">
        <v>3</v>
      </c>
      <c r="AA81">
        <v>3</v>
      </c>
    </row>
    <row r="82" spans="1:27" ht="23.1" customHeight="1" x14ac:dyDescent="0.15">
      <c r="A82" s="637"/>
      <c r="B82" s="639"/>
      <c r="C82" s="641"/>
      <c r="D82" s="851"/>
      <c r="E82" s="430"/>
      <c r="F82" s="798"/>
      <c r="G82" s="633"/>
      <c r="H82" s="14"/>
      <c r="I82" s="14"/>
      <c r="J82" s="14"/>
      <c r="K82" s="14"/>
      <c r="L82" s="14"/>
      <c r="M82" s="14"/>
      <c r="N82" s="635"/>
      <c r="O82" s="580"/>
      <c r="P82" s="581"/>
      <c r="Q82" s="581"/>
      <c r="R82" s="581"/>
      <c r="S82" s="581"/>
      <c r="T82" s="582"/>
    </row>
    <row r="83" spans="1:27" ht="13.5" x14ac:dyDescent="0.15">
      <c r="A83" s="683">
        <v>4</v>
      </c>
      <c r="B83" s="638" t="s">
        <v>17</v>
      </c>
      <c r="C83" s="640">
        <f>年間行事!W8</f>
        <v>0</v>
      </c>
      <c r="D83" s="647" t="str">
        <f>年間行事!V8</f>
        <v>校庭・体育館使用不可(近隣幼稚園・保育園貸し出しのため)</v>
      </c>
      <c r="E83" s="429"/>
      <c r="F83" s="671"/>
      <c r="G83" s="646"/>
      <c r="H83" s="13"/>
      <c r="I83" s="13"/>
      <c r="J83" s="13"/>
      <c r="K83" s="13"/>
      <c r="L83" s="13"/>
      <c r="M83" s="13"/>
      <c r="N83" s="647"/>
      <c r="O83" s="580"/>
      <c r="P83" s="581"/>
      <c r="Q83" s="581"/>
      <c r="R83" s="581"/>
      <c r="S83" s="581"/>
      <c r="T83" s="582"/>
    </row>
    <row r="84" spans="1:27" thickBot="1" x14ac:dyDescent="0.2">
      <c r="A84" s="637"/>
      <c r="B84" s="682"/>
      <c r="C84" s="847"/>
      <c r="D84" s="635"/>
      <c r="E84" s="430"/>
      <c r="F84" s="672"/>
      <c r="G84" s="633"/>
      <c r="H84" s="162"/>
      <c r="I84" s="162"/>
      <c r="J84" s="162"/>
      <c r="K84" s="162"/>
      <c r="L84" s="162"/>
      <c r="M84" s="162"/>
      <c r="N84" s="635"/>
      <c r="O84" s="583"/>
      <c r="P84" s="584"/>
      <c r="Q84" s="584"/>
      <c r="R84" s="584"/>
      <c r="S84" s="584"/>
      <c r="T84" s="585"/>
    </row>
    <row r="85" spans="1:27" ht="13.5" x14ac:dyDescent="0.15">
      <c r="A85" s="673">
        <v>9</v>
      </c>
      <c r="B85" s="674"/>
      <c r="C85" s="415" t="s">
        <v>38</v>
      </c>
      <c r="D85" s="674">
        <v>5</v>
      </c>
      <c r="E85" s="415" t="s">
        <v>39</v>
      </c>
      <c r="F85" s="695"/>
      <c r="G85" s="20" t="s">
        <v>24</v>
      </c>
      <c r="H85" s="246">
        <f>SUM(H71,H73,H75,H77,H79)</f>
        <v>0</v>
      </c>
      <c r="I85" s="246">
        <f t="shared" ref="I85:M86" si="129">SUM(I71,I73,I75,I77,I79)</f>
        <v>0</v>
      </c>
      <c r="J85" s="246">
        <f t="shared" si="129"/>
        <v>0</v>
      </c>
      <c r="K85" s="246">
        <f t="shared" si="129"/>
        <v>0</v>
      </c>
      <c r="L85" s="246">
        <f t="shared" si="129"/>
        <v>0</v>
      </c>
      <c r="M85" s="246">
        <f t="shared" si="129"/>
        <v>8</v>
      </c>
      <c r="N85" s="301"/>
      <c r="O85" s="306"/>
      <c r="P85" s="307"/>
      <c r="Q85" s="307"/>
      <c r="R85" s="307"/>
      <c r="S85" s="307"/>
      <c r="T85" s="308"/>
    </row>
    <row r="86" spans="1:27" ht="13.5" x14ac:dyDescent="0.15">
      <c r="A86" s="675"/>
      <c r="B86" s="676"/>
      <c r="C86" s="416"/>
      <c r="D86" s="676"/>
      <c r="E86" s="416"/>
      <c r="F86" s="696"/>
      <c r="G86" s="22" t="s">
        <v>25</v>
      </c>
      <c r="H86" s="23">
        <f>SUM(H72,H74,H76,H78,H80)</f>
        <v>24</v>
      </c>
      <c r="I86" s="23">
        <f t="shared" si="129"/>
        <v>24</v>
      </c>
      <c r="J86" s="23">
        <f t="shared" si="129"/>
        <v>27</v>
      </c>
      <c r="K86" s="23">
        <f t="shared" si="129"/>
        <v>28</v>
      </c>
      <c r="L86" s="23">
        <f t="shared" si="129"/>
        <v>28</v>
      </c>
      <c r="M86" s="23">
        <f t="shared" si="129"/>
        <v>20</v>
      </c>
      <c r="N86" s="302"/>
      <c r="O86" s="171"/>
      <c r="P86" s="23"/>
      <c r="Q86" s="23"/>
      <c r="R86" s="23"/>
      <c r="S86" s="23"/>
      <c r="T86" s="146"/>
    </row>
    <row r="87" spans="1:27" thickBot="1" x14ac:dyDescent="0.2">
      <c r="A87" s="677"/>
      <c r="B87" s="678"/>
      <c r="C87" s="417"/>
      <c r="D87" s="678"/>
      <c r="E87" s="417"/>
      <c r="F87" s="697"/>
      <c r="G87" s="24" t="s">
        <v>26</v>
      </c>
      <c r="H87" s="25">
        <f>SUM(H85:H86)</f>
        <v>24</v>
      </c>
      <c r="I87" s="25">
        <f t="shared" ref="I87:M87" si="130">SUM(I85:I86)</f>
        <v>24</v>
      </c>
      <c r="J87" s="25">
        <f t="shared" si="130"/>
        <v>27</v>
      </c>
      <c r="K87" s="25">
        <f t="shared" si="130"/>
        <v>28</v>
      </c>
      <c r="L87" s="25">
        <f t="shared" si="130"/>
        <v>28</v>
      </c>
      <c r="M87" s="25">
        <f t="shared" si="130"/>
        <v>28</v>
      </c>
      <c r="N87" s="303"/>
      <c r="O87" s="172">
        <f>SUM(O71:O80)</f>
        <v>0</v>
      </c>
      <c r="P87" s="25">
        <f t="shared" ref="P87:T87" si="131">SUM(P71:P80)</f>
        <v>0</v>
      </c>
      <c r="Q87" s="25">
        <f t="shared" si="131"/>
        <v>0</v>
      </c>
      <c r="R87" s="25">
        <f t="shared" si="131"/>
        <v>0</v>
      </c>
      <c r="S87" s="25">
        <f t="shared" si="131"/>
        <v>0</v>
      </c>
      <c r="T87" s="148">
        <f t="shared" si="131"/>
        <v>0</v>
      </c>
    </row>
    <row r="88" spans="1:27" ht="13.5" x14ac:dyDescent="0.15">
      <c r="A88" s="700" t="s">
        <v>27</v>
      </c>
      <c r="B88" s="701"/>
      <c r="C88" s="701"/>
      <c r="D88" s="701"/>
      <c r="E88" s="742"/>
      <c r="F88" s="702" t="s">
        <v>28</v>
      </c>
      <c r="G88" s="703"/>
      <c r="H88" s="247">
        <f t="shared" ref="H88:L88" si="132">SUM(H17,H34,H51,H68,H85)</f>
        <v>1.9989999999999999</v>
      </c>
      <c r="I88" s="247">
        <f t="shared" si="132"/>
        <v>1.6659999999999999</v>
      </c>
      <c r="J88" s="247">
        <f t="shared" si="132"/>
        <v>1.9989999999999999</v>
      </c>
      <c r="K88" s="247">
        <f t="shared" si="132"/>
        <v>1.9989999999999999</v>
      </c>
      <c r="L88" s="247">
        <f t="shared" si="132"/>
        <v>1.9989999999999999</v>
      </c>
      <c r="M88" s="247">
        <f>SUM(M17,M34,M51,M68,M85)</f>
        <v>10.998999999999999</v>
      </c>
      <c r="N88" s="28"/>
      <c r="O88" s="304"/>
      <c r="P88" s="191"/>
      <c r="Q88" s="191"/>
      <c r="R88" s="191"/>
      <c r="S88" s="191"/>
      <c r="T88" s="305"/>
    </row>
    <row r="89" spans="1:27" ht="13.5" x14ac:dyDescent="0.15">
      <c r="A89" s="99" t="s">
        <v>29</v>
      </c>
      <c r="B89" s="704"/>
      <c r="C89" s="704"/>
      <c r="D89" s="704"/>
      <c r="E89" s="735"/>
      <c r="F89" s="705" t="s">
        <v>30</v>
      </c>
      <c r="G89" s="704"/>
      <c r="H89" s="29">
        <f t="shared" ref="H89:L89" si="133">SUM(H18,H35,H52,H69,H86)</f>
        <v>95.998000000000005</v>
      </c>
      <c r="I89" s="29">
        <f t="shared" si="133"/>
        <v>104.33199999999999</v>
      </c>
      <c r="J89" s="29">
        <f t="shared" si="133"/>
        <v>113.998</v>
      </c>
      <c r="K89" s="29">
        <f t="shared" si="133"/>
        <v>116.999</v>
      </c>
      <c r="L89" s="29">
        <f t="shared" si="133"/>
        <v>116.998</v>
      </c>
      <c r="M89" s="29">
        <f>SUM(M18,M35,M52,M69,M86)</f>
        <v>109.998</v>
      </c>
      <c r="N89" s="30"/>
      <c r="O89" s="182"/>
      <c r="P89" s="177"/>
      <c r="Q89" s="177"/>
      <c r="R89" s="177"/>
      <c r="S89" s="177"/>
      <c r="T89" s="178"/>
    </row>
    <row r="90" spans="1:27" thickBot="1" x14ac:dyDescent="0.2">
      <c r="A90" s="99" t="s">
        <v>31</v>
      </c>
      <c r="B90" s="704"/>
      <c r="C90" s="704"/>
      <c r="D90" s="704"/>
      <c r="E90" s="735"/>
      <c r="F90" s="706" t="s">
        <v>32</v>
      </c>
      <c r="G90" s="707"/>
      <c r="H90" s="31">
        <f t="shared" ref="H90:L90" si="134">SUM(H88:H89)</f>
        <v>97.997</v>
      </c>
      <c r="I90" s="31">
        <f t="shared" si="134"/>
        <v>105.99799999999999</v>
      </c>
      <c r="J90" s="31">
        <f t="shared" si="134"/>
        <v>115.997</v>
      </c>
      <c r="K90" s="31">
        <f t="shared" si="134"/>
        <v>118.99799999999999</v>
      </c>
      <c r="L90" s="31">
        <f t="shared" si="134"/>
        <v>118.997</v>
      </c>
      <c r="M90" s="31">
        <f t="shared" ref="M90" si="135">SUM(M88:M89)</f>
        <v>120.997</v>
      </c>
      <c r="N90" s="161"/>
      <c r="O90" s="199">
        <f t="shared" ref="O90:T90" si="136">SUM(O19,O36,O53,O70,O87)</f>
        <v>10.003</v>
      </c>
      <c r="P90" s="197">
        <f t="shared" si="136"/>
        <v>2.0019999999999993</v>
      </c>
      <c r="Q90" s="197">
        <f t="shared" si="136"/>
        <v>6.0029999999999983</v>
      </c>
      <c r="R90" s="197">
        <f t="shared" si="136"/>
        <v>6.0019999999999989</v>
      </c>
      <c r="S90" s="197">
        <f t="shared" si="136"/>
        <v>6.0029999999999983</v>
      </c>
      <c r="T90" s="200">
        <f t="shared" si="136"/>
        <v>4.0029999999999983</v>
      </c>
    </row>
    <row r="91" spans="1:27" ht="13.5" x14ac:dyDescent="0.15">
      <c r="A91" s="99" t="s">
        <v>33</v>
      </c>
      <c r="B91" s="704"/>
      <c r="C91" s="704"/>
      <c r="D91" s="704"/>
      <c r="E91" s="735"/>
      <c r="F91" s="714" t="s">
        <v>34</v>
      </c>
      <c r="G91" s="715"/>
      <c r="H91" s="159">
        <f>SUM(H88,H96)</f>
        <v>19.996399999999998</v>
      </c>
      <c r="I91" s="159">
        <f t="shared" ref="I91:M91" si="137">SUM(I88,I96)</f>
        <v>19.663399999999999</v>
      </c>
      <c r="J91" s="159">
        <f t="shared" si="137"/>
        <v>22.996399999999998</v>
      </c>
      <c r="K91" s="159">
        <f t="shared" si="137"/>
        <v>18.663399999999999</v>
      </c>
      <c r="L91" s="159">
        <f t="shared" si="137"/>
        <v>29.996399999999998</v>
      </c>
      <c r="M91" s="159">
        <f t="shared" si="137"/>
        <v>34.662999999999997</v>
      </c>
      <c r="N91" s="166"/>
      <c r="O91" s="296"/>
      <c r="P91" s="297"/>
      <c r="Q91" s="297"/>
      <c r="R91" s="297"/>
      <c r="S91" s="297"/>
      <c r="T91" s="298"/>
    </row>
    <row r="92" spans="1:27" ht="13.5" x14ac:dyDescent="0.15">
      <c r="A92" s="99"/>
      <c r="B92" s="716"/>
      <c r="C92" s="717"/>
      <c r="D92" s="717"/>
      <c r="E92" s="717"/>
      <c r="F92" s="719" t="s">
        <v>35</v>
      </c>
      <c r="G92" s="720"/>
      <c r="H92" s="29">
        <f>SUM(H89,H97)</f>
        <v>384.98599999999999</v>
      </c>
      <c r="I92" s="29">
        <f t="shared" ref="I92:M92" si="138">SUM(I89,I97)</f>
        <v>418.31999999999994</v>
      </c>
      <c r="J92" s="29">
        <f t="shared" si="138"/>
        <v>451.98599999999993</v>
      </c>
      <c r="K92" s="29">
        <f t="shared" si="138"/>
        <v>470.32100000000003</v>
      </c>
      <c r="L92" s="29">
        <f t="shared" si="138"/>
        <v>458.98599999999993</v>
      </c>
      <c r="M92" s="29">
        <f t="shared" si="138"/>
        <v>464.32</v>
      </c>
      <c r="N92" s="167"/>
      <c r="O92" s="299"/>
      <c r="P92" s="295"/>
      <c r="Q92" s="295"/>
      <c r="R92" s="295"/>
      <c r="S92" s="295"/>
      <c r="T92" s="300"/>
    </row>
    <row r="93" spans="1:27" ht="15" thickBot="1" x14ac:dyDescent="0.2">
      <c r="A93" s="5"/>
      <c r="B93" s="721"/>
      <c r="C93" s="722"/>
      <c r="D93" s="722"/>
      <c r="E93" s="722"/>
      <c r="F93" s="724" t="s">
        <v>36</v>
      </c>
      <c r="G93" s="725"/>
      <c r="H93" s="33">
        <f>SUM(H91:H92)</f>
        <v>404.98239999999998</v>
      </c>
      <c r="I93" s="33">
        <f t="shared" ref="I93:M93" si="139">SUM(I91:I92)</f>
        <v>437.98339999999996</v>
      </c>
      <c r="J93" s="33">
        <f t="shared" si="139"/>
        <v>474.98239999999993</v>
      </c>
      <c r="K93" s="33">
        <f t="shared" si="139"/>
        <v>488.98440000000005</v>
      </c>
      <c r="L93" s="33">
        <f t="shared" si="139"/>
        <v>488.98239999999993</v>
      </c>
      <c r="M93" s="33">
        <f t="shared" si="139"/>
        <v>498.983</v>
      </c>
      <c r="N93" s="168"/>
      <c r="O93" s="309">
        <f>O90+O96</f>
        <v>45.017599999999995</v>
      </c>
      <c r="P93" s="310">
        <f t="shared" ref="P93:T93" si="140">P90+P96</f>
        <v>12.016599999999997</v>
      </c>
      <c r="Q93" s="310">
        <f t="shared" si="140"/>
        <v>30.017599999999995</v>
      </c>
      <c r="R93" s="310">
        <f t="shared" si="140"/>
        <v>32.015599999999992</v>
      </c>
      <c r="S93" s="310">
        <f t="shared" si="140"/>
        <v>32.017599999999987</v>
      </c>
      <c r="T93" s="311">
        <f t="shared" si="140"/>
        <v>22.016999999999996</v>
      </c>
    </row>
    <row r="94" spans="1:27" ht="13.5" x14ac:dyDescent="0.15">
      <c r="A94" s="7"/>
      <c r="O94"/>
      <c r="P94"/>
      <c r="Q94"/>
      <c r="R94"/>
      <c r="S94"/>
      <c r="T94"/>
    </row>
    <row r="95" spans="1:27" thickBot="1" x14ac:dyDescent="0.2">
      <c r="A95" s="7"/>
      <c r="F95" s="712" t="s">
        <v>40</v>
      </c>
      <c r="G95" s="713"/>
      <c r="O95" s="36"/>
      <c r="P95" s="36"/>
      <c r="Q95" s="36"/>
      <c r="R95" s="36"/>
      <c r="S95" s="36"/>
      <c r="T95" s="36"/>
      <c r="U95" s="36"/>
      <c r="V95" s="36"/>
    </row>
    <row r="96" spans="1:27" x14ac:dyDescent="0.15">
      <c r="A96" s="7"/>
      <c r="F96" s="563" t="s">
        <v>28</v>
      </c>
      <c r="G96" s="564"/>
      <c r="H96" s="70">
        <f>'8月'!H75</f>
        <v>17.997399999999999</v>
      </c>
      <c r="I96" s="70">
        <f>'8月'!I75</f>
        <v>17.997399999999999</v>
      </c>
      <c r="J96" s="70">
        <f>'8月'!J75</f>
        <v>20.997399999999999</v>
      </c>
      <c r="K96" s="70">
        <f>'8月'!K75</f>
        <v>16.664400000000001</v>
      </c>
      <c r="L96" s="70">
        <f>'8月'!L75</f>
        <v>27.997399999999999</v>
      </c>
      <c r="M96" s="77">
        <f>'8月'!M75</f>
        <v>23.664000000000001</v>
      </c>
      <c r="O96" s="292">
        <f>'７月'!O95</f>
        <v>35.014599999999994</v>
      </c>
      <c r="P96" s="292">
        <f>'７月'!P95</f>
        <v>10.014599999999998</v>
      </c>
      <c r="Q96" s="292">
        <f>'７月'!Q95</f>
        <v>24.014599999999994</v>
      </c>
      <c r="R96" s="292">
        <f>'７月'!R95</f>
        <v>26.013599999999997</v>
      </c>
      <c r="S96" s="292">
        <f>'７月'!S95</f>
        <v>26.014599999999987</v>
      </c>
      <c r="T96" s="292">
        <f>'７月'!T95</f>
        <v>18.013999999999996</v>
      </c>
    </row>
    <row r="97" spans="1:20" x14ac:dyDescent="0.15">
      <c r="A97" s="7"/>
      <c r="F97" s="541" t="s">
        <v>30</v>
      </c>
      <c r="G97" s="542"/>
      <c r="H97" s="71">
        <f>'8月'!H76</f>
        <v>288.988</v>
      </c>
      <c r="I97" s="71">
        <f>'8月'!I76</f>
        <v>313.98799999999994</v>
      </c>
      <c r="J97" s="71">
        <f>'8月'!J76</f>
        <v>337.98799999999994</v>
      </c>
      <c r="K97" s="71">
        <f>'8月'!K76</f>
        <v>353.322</v>
      </c>
      <c r="L97" s="71">
        <f>'8月'!L76</f>
        <v>341.98799999999994</v>
      </c>
      <c r="M97" s="78">
        <f>'8月'!M76</f>
        <v>354.322</v>
      </c>
      <c r="S97"/>
      <c r="T97"/>
    </row>
    <row r="98" spans="1:20" ht="15" thickBot="1" x14ac:dyDescent="0.2">
      <c r="A98" s="7"/>
      <c r="F98" s="546" t="s">
        <v>32</v>
      </c>
      <c r="G98" s="547"/>
      <c r="H98" s="72">
        <f>SUM(H96:H97)</f>
        <v>306.98540000000003</v>
      </c>
      <c r="I98" s="72">
        <f t="shared" ref="I98:M98" si="141">SUM(I96:I97)</f>
        <v>331.98539999999991</v>
      </c>
      <c r="J98" s="72">
        <f t="shared" si="141"/>
        <v>358.98539999999991</v>
      </c>
      <c r="K98" s="72">
        <f t="shared" si="141"/>
        <v>369.9864</v>
      </c>
      <c r="L98" s="72">
        <f t="shared" si="141"/>
        <v>369.98539999999991</v>
      </c>
      <c r="M98" s="79">
        <f t="shared" si="141"/>
        <v>377.98599999999999</v>
      </c>
      <c r="S98"/>
      <c r="T98"/>
    </row>
    <row r="99" spans="1:20" x14ac:dyDescent="0.15">
      <c r="A99" s="7"/>
      <c r="E99"/>
      <c r="F99"/>
      <c r="G99"/>
      <c r="H99"/>
      <c r="I99"/>
      <c r="J99"/>
      <c r="K99"/>
      <c r="L99"/>
      <c r="M99"/>
      <c r="N99"/>
      <c r="S99"/>
      <c r="T99"/>
    </row>
    <row r="100" spans="1:20" x14ac:dyDescent="0.15">
      <c r="A100" s="7"/>
      <c r="E100"/>
      <c r="F100"/>
      <c r="G100"/>
      <c r="H100"/>
      <c r="I100"/>
      <c r="J100"/>
      <c r="K100"/>
      <c r="L100"/>
      <c r="M100"/>
      <c r="N100"/>
      <c r="S100"/>
      <c r="T100"/>
    </row>
    <row r="101" spans="1:20" x14ac:dyDescent="0.15">
      <c r="A101" s="7"/>
      <c r="E101"/>
      <c r="F101"/>
      <c r="G101"/>
      <c r="H101"/>
      <c r="I101"/>
      <c r="J101"/>
      <c r="K101"/>
      <c r="L101"/>
      <c r="M101"/>
      <c r="N101"/>
      <c r="S101"/>
      <c r="T101"/>
    </row>
    <row r="102" spans="1:20" x14ac:dyDescent="0.15">
      <c r="A102" s="7"/>
      <c r="E102"/>
      <c r="F102"/>
      <c r="G102"/>
      <c r="H102"/>
      <c r="I102"/>
      <c r="J102"/>
      <c r="K102"/>
      <c r="L102"/>
      <c r="M102"/>
      <c r="N102"/>
      <c r="S102"/>
      <c r="T102"/>
    </row>
    <row r="103" spans="1:20" x14ac:dyDescent="0.15">
      <c r="A103" s="7"/>
      <c r="E103"/>
      <c r="F103"/>
      <c r="G103"/>
      <c r="H103"/>
      <c r="I103"/>
      <c r="J103"/>
      <c r="K103"/>
      <c r="L103"/>
      <c r="M103"/>
      <c r="N103"/>
      <c r="S103"/>
      <c r="T103"/>
    </row>
    <row r="104" spans="1:20" x14ac:dyDescent="0.15">
      <c r="A104" s="7"/>
      <c r="E104"/>
      <c r="F104"/>
      <c r="G104"/>
      <c r="H104"/>
      <c r="I104"/>
      <c r="J104"/>
      <c r="K104"/>
      <c r="L104"/>
      <c r="M104"/>
      <c r="N104"/>
      <c r="S104"/>
      <c r="T104"/>
    </row>
    <row r="105" spans="1:20" x14ac:dyDescent="0.15">
      <c r="A105" s="7"/>
      <c r="E105"/>
      <c r="F105"/>
      <c r="G105"/>
      <c r="H105"/>
      <c r="I105"/>
      <c r="J105"/>
      <c r="K105"/>
      <c r="L105"/>
      <c r="M105"/>
      <c r="N105"/>
      <c r="S105"/>
      <c r="T105"/>
    </row>
    <row r="106" spans="1:20" x14ac:dyDescent="0.15">
      <c r="A106" s="7"/>
      <c r="E106"/>
      <c r="F106"/>
      <c r="G106"/>
      <c r="H106"/>
      <c r="I106"/>
      <c r="J106"/>
      <c r="K106"/>
      <c r="L106"/>
      <c r="M106"/>
      <c r="N106"/>
      <c r="S106"/>
      <c r="T106"/>
    </row>
    <row r="107" spans="1:20" x14ac:dyDescent="0.15">
      <c r="A107" s="7"/>
      <c r="E107"/>
      <c r="F107"/>
      <c r="G107"/>
      <c r="H107"/>
      <c r="I107"/>
      <c r="J107"/>
      <c r="K107"/>
      <c r="L107"/>
      <c r="M107"/>
      <c r="N107"/>
      <c r="S107"/>
      <c r="T107"/>
    </row>
    <row r="108" spans="1:20" x14ac:dyDescent="0.15">
      <c r="A108" s="7"/>
      <c r="E108"/>
      <c r="F108"/>
      <c r="G108"/>
      <c r="H108"/>
      <c r="I108"/>
      <c r="J108"/>
      <c r="K108"/>
      <c r="L108"/>
      <c r="M108"/>
      <c r="N108"/>
      <c r="S108"/>
      <c r="T108"/>
    </row>
    <row r="109" spans="1:20" x14ac:dyDescent="0.15">
      <c r="A109" s="7"/>
      <c r="E109"/>
      <c r="F109"/>
      <c r="G109"/>
      <c r="H109"/>
      <c r="I109"/>
      <c r="J109"/>
      <c r="K109"/>
      <c r="L109"/>
      <c r="M109"/>
      <c r="N109"/>
      <c r="S109"/>
      <c r="T109"/>
    </row>
    <row r="110" spans="1:20" x14ac:dyDescent="0.15">
      <c r="A110" s="7"/>
      <c r="E110"/>
      <c r="F110"/>
      <c r="G110"/>
      <c r="H110"/>
      <c r="I110"/>
      <c r="J110"/>
      <c r="K110"/>
      <c r="L110"/>
      <c r="M110"/>
      <c r="N110"/>
      <c r="S110"/>
      <c r="T110"/>
    </row>
    <row r="111" spans="1:20" x14ac:dyDescent="0.15">
      <c r="A111" s="7"/>
      <c r="E111"/>
      <c r="F111"/>
      <c r="G111"/>
      <c r="H111"/>
      <c r="I111"/>
      <c r="J111"/>
      <c r="K111"/>
      <c r="L111"/>
      <c r="M111"/>
      <c r="N111"/>
      <c r="S111"/>
      <c r="T111"/>
    </row>
    <row r="112" spans="1:20" x14ac:dyDescent="0.15">
      <c r="A112" s="7"/>
      <c r="E112"/>
      <c r="F112"/>
      <c r="G112"/>
      <c r="H112"/>
      <c r="I112"/>
      <c r="J112"/>
      <c r="K112"/>
      <c r="L112"/>
      <c r="M112"/>
      <c r="N112"/>
      <c r="S112"/>
      <c r="T112"/>
    </row>
    <row r="113" spans="1:20" x14ac:dyDescent="0.15">
      <c r="A113" s="7"/>
      <c r="E113"/>
      <c r="F113"/>
      <c r="G113"/>
      <c r="H113"/>
      <c r="I113"/>
      <c r="J113"/>
      <c r="K113"/>
      <c r="L113"/>
      <c r="M113"/>
      <c r="N113"/>
      <c r="S113"/>
      <c r="T113"/>
    </row>
    <row r="114" spans="1:20" x14ac:dyDescent="0.15">
      <c r="A114" s="7"/>
      <c r="E114"/>
      <c r="F114"/>
      <c r="G114"/>
      <c r="H114"/>
      <c r="I114"/>
      <c r="J114"/>
      <c r="K114"/>
      <c r="L114"/>
      <c r="M114"/>
      <c r="N114"/>
      <c r="S114"/>
      <c r="T114"/>
    </row>
    <row r="115" spans="1:20" x14ac:dyDescent="0.15">
      <c r="A115" s="7"/>
      <c r="E115"/>
      <c r="F115"/>
      <c r="G115"/>
      <c r="H115"/>
      <c r="I115"/>
      <c r="J115"/>
      <c r="K115"/>
      <c r="L115"/>
      <c r="M115"/>
      <c r="N115"/>
      <c r="S115"/>
      <c r="T115"/>
    </row>
    <row r="116" spans="1:20" x14ac:dyDescent="0.15">
      <c r="A116" s="7"/>
      <c r="E116"/>
      <c r="F116"/>
      <c r="G116"/>
      <c r="H116"/>
      <c r="I116"/>
      <c r="J116"/>
      <c r="K116"/>
      <c r="L116"/>
      <c r="M116"/>
      <c r="N116"/>
      <c r="S116"/>
      <c r="T116"/>
    </row>
    <row r="117" spans="1:20" x14ac:dyDescent="0.15">
      <c r="A117" s="7"/>
      <c r="E117"/>
      <c r="F117"/>
      <c r="G117"/>
      <c r="H117"/>
      <c r="I117"/>
      <c r="J117"/>
      <c r="K117"/>
      <c r="L117"/>
      <c r="M117"/>
      <c r="N117"/>
      <c r="S117"/>
      <c r="T117"/>
    </row>
    <row r="118" spans="1:20" x14ac:dyDescent="0.15">
      <c r="A118" s="7"/>
      <c r="E118"/>
      <c r="F118"/>
      <c r="G118"/>
      <c r="H118"/>
      <c r="I118"/>
      <c r="J118"/>
      <c r="K118"/>
      <c r="L118"/>
      <c r="M118"/>
      <c r="N118"/>
      <c r="S118"/>
      <c r="T118"/>
    </row>
    <row r="119" spans="1:20" x14ac:dyDescent="0.15">
      <c r="A119" s="7"/>
      <c r="E119"/>
      <c r="F119"/>
      <c r="G119"/>
      <c r="H119"/>
      <c r="I119"/>
      <c r="J119"/>
      <c r="K119"/>
      <c r="L119"/>
      <c r="M119"/>
      <c r="N119"/>
      <c r="S119"/>
      <c r="T119"/>
    </row>
    <row r="120" spans="1:20" x14ac:dyDescent="0.15">
      <c r="A120" s="7"/>
      <c r="E120"/>
      <c r="F120"/>
      <c r="G120"/>
      <c r="H120"/>
      <c r="I120"/>
      <c r="J120"/>
      <c r="K120"/>
      <c r="L120"/>
      <c r="M120"/>
      <c r="N120"/>
      <c r="S120"/>
      <c r="T120"/>
    </row>
    <row r="121" spans="1:20" x14ac:dyDescent="0.15">
      <c r="A121" s="7"/>
      <c r="E121"/>
      <c r="F121"/>
      <c r="G121"/>
      <c r="H121"/>
      <c r="I121"/>
      <c r="J121"/>
      <c r="K121"/>
      <c r="L121"/>
      <c r="M121"/>
      <c r="N121"/>
      <c r="S121"/>
      <c r="T121"/>
    </row>
    <row r="122" spans="1:20" x14ac:dyDescent="0.15">
      <c r="A122" s="7"/>
      <c r="E122"/>
      <c r="F122"/>
      <c r="G122"/>
      <c r="H122"/>
      <c r="I122"/>
      <c r="J122"/>
      <c r="K122"/>
      <c r="L122"/>
      <c r="M122"/>
      <c r="N122"/>
      <c r="S122"/>
      <c r="T122"/>
    </row>
    <row r="123" spans="1:20" x14ac:dyDescent="0.15">
      <c r="A123" s="7"/>
      <c r="E123"/>
      <c r="F123"/>
      <c r="G123"/>
      <c r="H123"/>
      <c r="I123"/>
      <c r="J123"/>
      <c r="K123"/>
      <c r="L123"/>
      <c r="M123"/>
      <c r="N123"/>
      <c r="S123"/>
      <c r="T123"/>
    </row>
    <row r="124" spans="1:20" x14ac:dyDescent="0.15">
      <c r="A124" s="7"/>
      <c r="E124"/>
      <c r="F124"/>
      <c r="G124"/>
      <c r="H124"/>
      <c r="I124"/>
      <c r="J124"/>
      <c r="K124"/>
      <c r="L124"/>
      <c r="M124"/>
      <c r="N124"/>
      <c r="S124"/>
      <c r="T124"/>
    </row>
    <row r="125" spans="1:20" x14ac:dyDescent="0.15">
      <c r="A125" s="7"/>
      <c r="E125"/>
      <c r="F125"/>
      <c r="G125"/>
      <c r="H125"/>
      <c r="I125"/>
      <c r="J125"/>
      <c r="K125"/>
      <c r="L125"/>
      <c r="M125"/>
      <c r="N125"/>
      <c r="S125"/>
      <c r="T125"/>
    </row>
    <row r="126" spans="1:20" x14ac:dyDescent="0.15">
      <c r="A126" s="7"/>
      <c r="E126"/>
      <c r="F126"/>
      <c r="G126"/>
      <c r="H126"/>
      <c r="I126"/>
      <c r="J126"/>
      <c r="K126"/>
      <c r="L126"/>
      <c r="M126"/>
      <c r="N126"/>
      <c r="S126"/>
      <c r="T126"/>
    </row>
    <row r="127" spans="1:20" x14ac:dyDescent="0.15">
      <c r="A127" s="7"/>
      <c r="E127"/>
      <c r="F127"/>
      <c r="G127"/>
      <c r="H127"/>
      <c r="I127"/>
      <c r="J127"/>
      <c r="K127"/>
      <c r="L127"/>
      <c r="M127"/>
      <c r="N127"/>
      <c r="S127"/>
      <c r="T127"/>
    </row>
    <row r="128" spans="1:20" x14ac:dyDescent="0.15">
      <c r="A128" s="7"/>
      <c r="E128"/>
      <c r="F128"/>
      <c r="G128"/>
      <c r="H128"/>
      <c r="I128"/>
      <c r="J128"/>
      <c r="K128"/>
      <c r="L128"/>
      <c r="M128"/>
      <c r="N128"/>
      <c r="S128"/>
      <c r="T128"/>
    </row>
    <row r="129" spans="1:20" x14ac:dyDescent="0.15">
      <c r="A129" s="7"/>
      <c r="E129"/>
      <c r="F129"/>
      <c r="G129"/>
      <c r="H129"/>
      <c r="I129"/>
      <c r="J129"/>
      <c r="K129"/>
      <c r="L129"/>
      <c r="M129"/>
      <c r="N129"/>
      <c r="S129"/>
      <c r="T129"/>
    </row>
    <row r="130" spans="1:20" x14ac:dyDescent="0.15">
      <c r="A130" s="7"/>
      <c r="E130"/>
      <c r="F130"/>
      <c r="G130"/>
      <c r="H130"/>
      <c r="I130"/>
      <c r="J130"/>
      <c r="K130"/>
      <c r="L130"/>
      <c r="M130"/>
      <c r="N130"/>
      <c r="S130"/>
      <c r="T130"/>
    </row>
    <row r="131" spans="1:20" x14ac:dyDescent="0.15">
      <c r="A131" s="7"/>
      <c r="E131"/>
      <c r="F131"/>
      <c r="G131"/>
      <c r="H131"/>
      <c r="I131"/>
      <c r="J131"/>
      <c r="K131"/>
      <c r="L131"/>
      <c r="M131"/>
      <c r="N131"/>
      <c r="S131"/>
      <c r="T131"/>
    </row>
    <row r="132" spans="1:20" x14ac:dyDescent="0.15">
      <c r="A132" s="7"/>
      <c r="E132"/>
      <c r="F132"/>
      <c r="G132"/>
      <c r="H132"/>
      <c r="I132"/>
      <c r="J132"/>
      <c r="K132"/>
      <c r="L132"/>
      <c r="M132"/>
      <c r="N132"/>
      <c r="S132"/>
      <c r="T132"/>
    </row>
    <row r="133" spans="1:20" x14ac:dyDescent="0.15">
      <c r="A133" s="7"/>
      <c r="E133"/>
      <c r="F133"/>
      <c r="G133"/>
      <c r="H133"/>
      <c r="I133"/>
      <c r="J133"/>
      <c r="K133"/>
      <c r="L133"/>
      <c r="M133"/>
      <c r="N133"/>
      <c r="S133"/>
      <c r="T133"/>
    </row>
    <row r="134" spans="1:20" x14ac:dyDescent="0.15">
      <c r="A134" s="7"/>
      <c r="E134"/>
      <c r="F134"/>
      <c r="G134"/>
      <c r="H134"/>
      <c r="I134"/>
      <c r="J134"/>
      <c r="K134"/>
      <c r="L134"/>
      <c r="M134"/>
      <c r="N134"/>
      <c r="S134"/>
      <c r="T134"/>
    </row>
    <row r="135" spans="1:20" x14ac:dyDescent="0.15">
      <c r="A135" s="7"/>
      <c r="E135"/>
      <c r="F135"/>
      <c r="G135"/>
      <c r="H135"/>
      <c r="I135"/>
      <c r="J135"/>
      <c r="K135"/>
      <c r="L135"/>
      <c r="M135"/>
      <c r="N135"/>
      <c r="S135"/>
      <c r="T135"/>
    </row>
    <row r="136" spans="1:20" x14ac:dyDescent="0.15">
      <c r="A136" s="7"/>
      <c r="E136"/>
      <c r="F136"/>
      <c r="G136"/>
      <c r="H136"/>
      <c r="I136"/>
      <c r="J136"/>
      <c r="K136"/>
      <c r="L136"/>
      <c r="M136"/>
      <c r="N136"/>
      <c r="S136"/>
      <c r="T136"/>
    </row>
    <row r="137" spans="1:20" x14ac:dyDescent="0.15">
      <c r="A137" s="7"/>
      <c r="E137"/>
      <c r="F137"/>
      <c r="G137"/>
      <c r="H137"/>
      <c r="I137"/>
      <c r="J137"/>
      <c r="K137"/>
      <c r="L137"/>
      <c r="M137"/>
      <c r="N137"/>
      <c r="S137"/>
      <c r="T137"/>
    </row>
    <row r="138" spans="1:20" x14ac:dyDescent="0.15">
      <c r="A138" s="7"/>
      <c r="E138"/>
      <c r="F138"/>
      <c r="G138"/>
      <c r="H138"/>
      <c r="I138"/>
      <c r="J138"/>
      <c r="K138"/>
      <c r="L138"/>
      <c r="M138"/>
      <c r="N138"/>
      <c r="S138"/>
      <c r="T138"/>
    </row>
    <row r="139" spans="1:20" x14ac:dyDescent="0.15">
      <c r="A139" s="7"/>
      <c r="E139"/>
      <c r="F139"/>
      <c r="G139"/>
      <c r="H139"/>
      <c r="I139"/>
      <c r="J139"/>
      <c r="K139"/>
      <c r="L139"/>
      <c r="M139"/>
      <c r="N139"/>
      <c r="S139"/>
      <c r="T139"/>
    </row>
    <row r="140" spans="1:20" x14ac:dyDescent="0.15">
      <c r="A140" s="7"/>
      <c r="E140"/>
      <c r="F140"/>
      <c r="G140"/>
      <c r="H140"/>
      <c r="I140"/>
      <c r="J140"/>
      <c r="K140"/>
      <c r="L140"/>
      <c r="M140"/>
      <c r="N140"/>
      <c r="S140"/>
      <c r="T140"/>
    </row>
    <row r="141" spans="1:20" x14ac:dyDescent="0.15">
      <c r="A141" s="7"/>
      <c r="E141"/>
      <c r="F141"/>
      <c r="G141"/>
      <c r="H141"/>
      <c r="I141"/>
      <c r="J141"/>
      <c r="K141"/>
      <c r="L141"/>
      <c r="M141"/>
      <c r="N141"/>
      <c r="S141"/>
      <c r="T141"/>
    </row>
    <row r="142" spans="1:20" x14ac:dyDescent="0.15">
      <c r="A142" s="7"/>
      <c r="E142"/>
      <c r="F142"/>
      <c r="G142"/>
      <c r="H142"/>
      <c r="I142"/>
      <c r="J142"/>
      <c r="K142"/>
      <c r="L142"/>
      <c r="M142"/>
      <c r="N142"/>
      <c r="S142"/>
      <c r="T142"/>
    </row>
    <row r="143" spans="1:20" x14ac:dyDescent="0.15">
      <c r="A143" s="7"/>
      <c r="E143"/>
      <c r="F143"/>
      <c r="G143"/>
      <c r="H143"/>
      <c r="I143"/>
      <c r="J143"/>
      <c r="K143"/>
      <c r="L143"/>
      <c r="M143"/>
      <c r="N143"/>
      <c r="S143"/>
      <c r="T143"/>
    </row>
    <row r="144" spans="1:20" x14ac:dyDescent="0.15">
      <c r="A144" s="7"/>
      <c r="E144"/>
      <c r="F144"/>
      <c r="G144"/>
      <c r="H144"/>
      <c r="I144"/>
      <c r="J144"/>
      <c r="K144"/>
      <c r="L144"/>
      <c r="M144"/>
      <c r="N144"/>
      <c r="S144"/>
      <c r="T144"/>
    </row>
    <row r="145" spans="1:20" x14ac:dyDescent="0.15">
      <c r="A145" s="7"/>
      <c r="E145"/>
      <c r="F145"/>
      <c r="G145"/>
      <c r="H145"/>
      <c r="I145"/>
      <c r="J145"/>
      <c r="K145"/>
      <c r="L145"/>
      <c r="M145"/>
      <c r="N145"/>
      <c r="S145"/>
      <c r="T145"/>
    </row>
    <row r="146" spans="1:20" x14ac:dyDescent="0.15">
      <c r="A146" s="7"/>
      <c r="E146"/>
      <c r="F146"/>
      <c r="G146"/>
      <c r="H146"/>
      <c r="I146"/>
      <c r="J146"/>
      <c r="K146"/>
      <c r="L146"/>
      <c r="M146"/>
      <c r="N146"/>
      <c r="S146"/>
      <c r="T146"/>
    </row>
    <row r="147" spans="1:20" x14ac:dyDescent="0.15">
      <c r="A147" s="7"/>
      <c r="E147"/>
      <c r="F147"/>
      <c r="G147"/>
      <c r="H147"/>
      <c r="I147"/>
      <c r="J147"/>
      <c r="K147"/>
      <c r="L147"/>
      <c r="M147"/>
      <c r="N147"/>
      <c r="S147"/>
      <c r="T147"/>
    </row>
    <row r="148" spans="1:20" x14ac:dyDescent="0.15">
      <c r="A148" s="7"/>
      <c r="E148"/>
      <c r="F148"/>
      <c r="G148"/>
      <c r="H148"/>
      <c r="I148"/>
      <c r="J148"/>
      <c r="K148"/>
      <c r="L148"/>
      <c r="M148"/>
      <c r="N148"/>
      <c r="S148"/>
      <c r="T148"/>
    </row>
    <row r="149" spans="1:20" x14ac:dyDescent="0.15">
      <c r="A149" s="7"/>
      <c r="E149"/>
      <c r="F149"/>
      <c r="G149"/>
      <c r="H149"/>
      <c r="I149"/>
      <c r="J149"/>
      <c r="K149"/>
      <c r="L149"/>
      <c r="M149"/>
      <c r="N149"/>
      <c r="S149"/>
      <c r="T149"/>
    </row>
    <row r="150" spans="1:20" x14ac:dyDescent="0.15">
      <c r="A150" s="7"/>
      <c r="E150"/>
      <c r="F150"/>
      <c r="G150"/>
      <c r="H150"/>
      <c r="I150"/>
      <c r="J150"/>
      <c r="K150"/>
      <c r="L150"/>
      <c r="M150"/>
      <c r="N150"/>
      <c r="S150"/>
      <c r="T150"/>
    </row>
    <row r="151" spans="1:20" x14ac:dyDescent="0.15">
      <c r="A151" s="7"/>
      <c r="E151"/>
      <c r="F151"/>
      <c r="G151"/>
      <c r="H151"/>
      <c r="I151"/>
      <c r="J151"/>
      <c r="K151"/>
      <c r="L151"/>
      <c r="M151"/>
      <c r="N151"/>
      <c r="S151"/>
      <c r="T151"/>
    </row>
    <row r="152" spans="1:20" x14ac:dyDescent="0.15">
      <c r="A152" s="7"/>
      <c r="E152"/>
      <c r="F152"/>
      <c r="G152"/>
      <c r="H152"/>
      <c r="I152"/>
      <c r="J152"/>
      <c r="K152"/>
      <c r="L152"/>
      <c r="M152"/>
      <c r="N152"/>
      <c r="S152"/>
      <c r="T152"/>
    </row>
    <row r="153" spans="1:20" x14ac:dyDescent="0.15">
      <c r="A153" s="7"/>
      <c r="E153"/>
      <c r="F153"/>
      <c r="G153"/>
      <c r="H153"/>
      <c r="I153"/>
      <c r="J153"/>
      <c r="K153"/>
      <c r="L153"/>
      <c r="M153"/>
      <c r="N153"/>
      <c r="S153"/>
      <c r="T153"/>
    </row>
    <row r="154" spans="1:20" x14ac:dyDescent="0.15">
      <c r="A154" s="7"/>
      <c r="E154"/>
      <c r="F154"/>
      <c r="G154"/>
      <c r="H154"/>
      <c r="I154"/>
      <c r="J154"/>
      <c r="K154"/>
      <c r="L154"/>
      <c r="M154"/>
      <c r="N154"/>
      <c r="S154"/>
      <c r="T154"/>
    </row>
    <row r="155" spans="1:20" x14ac:dyDescent="0.15">
      <c r="A155" s="7"/>
      <c r="E155"/>
      <c r="F155"/>
      <c r="G155"/>
      <c r="H155"/>
      <c r="I155"/>
      <c r="J155"/>
      <c r="K155"/>
      <c r="L155"/>
      <c r="M155"/>
      <c r="N155"/>
      <c r="S155"/>
      <c r="T155"/>
    </row>
    <row r="156" spans="1:20" x14ac:dyDescent="0.15">
      <c r="A156" s="7"/>
      <c r="E156"/>
      <c r="F156"/>
      <c r="G156"/>
      <c r="H156"/>
      <c r="I156"/>
      <c r="J156"/>
      <c r="K156"/>
      <c r="L156"/>
      <c r="M156"/>
      <c r="N156"/>
      <c r="S156"/>
      <c r="T156"/>
    </row>
    <row r="157" spans="1:20" x14ac:dyDescent="0.15">
      <c r="A157" s="7"/>
      <c r="E157"/>
      <c r="F157"/>
      <c r="G157"/>
      <c r="H157"/>
      <c r="I157"/>
      <c r="J157"/>
      <c r="K157"/>
      <c r="L157"/>
      <c r="M157"/>
      <c r="N157"/>
      <c r="S157"/>
      <c r="T157"/>
    </row>
    <row r="158" spans="1:20" x14ac:dyDescent="0.15">
      <c r="A158" s="7"/>
      <c r="E158"/>
      <c r="F158"/>
      <c r="G158"/>
      <c r="H158"/>
      <c r="I158"/>
      <c r="J158"/>
      <c r="K158"/>
      <c r="L158"/>
      <c r="M158"/>
      <c r="N158"/>
      <c r="S158"/>
      <c r="T158"/>
    </row>
    <row r="159" spans="1:20" x14ac:dyDescent="0.15">
      <c r="A159" s="7"/>
      <c r="E159"/>
      <c r="F159"/>
      <c r="G159"/>
      <c r="H159"/>
      <c r="I159"/>
      <c r="J159"/>
      <c r="K159"/>
      <c r="L159"/>
      <c r="M159"/>
      <c r="N159"/>
      <c r="S159"/>
      <c r="T159"/>
    </row>
    <row r="160" spans="1:20" x14ac:dyDescent="0.15">
      <c r="A160" s="7"/>
      <c r="E160"/>
      <c r="F160"/>
      <c r="G160"/>
      <c r="H160"/>
      <c r="I160"/>
      <c r="J160"/>
      <c r="K160"/>
      <c r="L160"/>
      <c r="M160"/>
      <c r="N160"/>
      <c r="S160"/>
      <c r="T160"/>
    </row>
    <row r="161" spans="1:20" x14ac:dyDescent="0.15">
      <c r="A161" s="7"/>
      <c r="E161"/>
      <c r="F161"/>
      <c r="G161"/>
      <c r="H161"/>
      <c r="I161"/>
      <c r="J161"/>
      <c r="K161"/>
      <c r="L161"/>
      <c r="M161"/>
      <c r="N161"/>
      <c r="S161"/>
      <c r="T161"/>
    </row>
    <row r="162" spans="1:20" x14ac:dyDescent="0.15">
      <c r="A162" s="7"/>
      <c r="E162"/>
      <c r="F162"/>
      <c r="G162"/>
      <c r="H162"/>
      <c r="I162"/>
      <c r="J162"/>
      <c r="K162"/>
      <c r="L162"/>
      <c r="M162"/>
      <c r="N162"/>
      <c r="S162"/>
      <c r="T162"/>
    </row>
    <row r="163" spans="1:20" x14ac:dyDescent="0.15">
      <c r="A163" s="7"/>
      <c r="E163"/>
      <c r="F163"/>
      <c r="G163"/>
      <c r="H163"/>
      <c r="I163"/>
      <c r="J163"/>
      <c r="K163"/>
      <c r="L163"/>
      <c r="M163"/>
      <c r="N163"/>
      <c r="S163"/>
      <c r="T163"/>
    </row>
    <row r="164" spans="1:20" x14ac:dyDescent="0.15">
      <c r="A164" s="7"/>
      <c r="E164"/>
      <c r="F164"/>
      <c r="G164"/>
      <c r="H164"/>
      <c r="I164"/>
      <c r="J164"/>
      <c r="K164"/>
      <c r="L164"/>
      <c r="M164"/>
      <c r="N164"/>
      <c r="S164"/>
      <c r="T164"/>
    </row>
    <row r="165" spans="1:20" x14ac:dyDescent="0.15">
      <c r="A165" s="7"/>
      <c r="E165"/>
      <c r="F165"/>
      <c r="G165"/>
      <c r="H165"/>
      <c r="I165"/>
      <c r="J165"/>
      <c r="K165"/>
      <c r="L165"/>
      <c r="M165"/>
      <c r="N165"/>
      <c r="S165"/>
      <c r="T165"/>
    </row>
    <row r="166" spans="1:20" x14ac:dyDescent="0.15">
      <c r="A166" s="7"/>
      <c r="E166"/>
      <c r="F166"/>
      <c r="G166"/>
      <c r="H166"/>
      <c r="I166"/>
      <c r="J166"/>
      <c r="K166"/>
      <c r="L166"/>
      <c r="M166"/>
      <c r="N166"/>
      <c r="S166"/>
      <c r="T166"/>
    </row>
    <row r="167" spans="1:20" x14ac:dyDescent="0.15">
      <c r="A167" s="7"/>
      <c r="E167"/>
      <c r="F167"/>
      <c r="G167"/>
      <c r="H167"/>
      <c r="I167"/>
      <c r="J167"/>
      <c r="K167"/>
      <c r="L167"/>
      <c r="M167"/>
      <c r="N167"/>
      <c r="S167"/>
      <c r="T167"/>
    </row>
    <row r="168" spans="1:20" x14ac:dyDescent="0.15">
      <c r="A168" s="7"/>
      <c r="E168"/>
      <c r="F168"/>
      <c r="G168"/>
      <c r="H168"/>
      <c r="I168"/>
      <c r="J168"/>
      <c r="K168"/>
      <c r="L168"/>
      <c r="M168"/>
      <c r="N168"/>
      <c r="S168"/>
      <c r="T168"/>
    </row>
    <row r="169" spans="1:20" x14ac:dyDescent="0.15">
      <c r="A169" s="7"/>
      <c r="E169"/>
      <c r="F169"/>
      <c r="G169"/>
      <c r="H169"/>
      <c r="I169"/>
      <c r="J169"/>
      <c r="K169"/>
      <c r="L169"/>
      <c r="M169"/>
      <c r="N169"/>
      <c r="S169"/>
      <c r="T169"/>
    </row>
    <row r="170" spans="1:20" x14ac:dyDescent="0.15">
      <c r="A170" s="7"/>
      <c r="E170"/>
      <c r="F170"/>
      <c r="G170"/>
      <c r="H170"/>
      <c r="I170"/>
      <c r="J170"/>
      <c r="K170"/>
      <c r="L170"/>
      <c r="M170"/>
      <c r="N170"/>
      <c r="S170"/>
      <c r="T170"/>
    </row>
    <row r="171" spans="1:20" x14ac:dyDescent="0.15">
      <c r="A171" s="7"/>
      <c r="E171"/>
      <c r="F171"/>
      <c r="G171"/>
      <c r="H171"/>
      <c r="I171"/>
      <c r="J171"/>
      <c r="K171"/>
      <c r="L171"/>
      <c r="M171"/>
      <c r="N171"/>
      <c r="S171"/>
      <c r="T171"/>
    </row>
    <row r="172" spans="1:20" x14ac:dyDescent="0.15">
      <c r="A172" s="7"/>
      <c r="E172"/>
      <c r="F172"/>
      <c r="G172"/>
      <c r="H172"/>
      <c r="I172"/>
      <c r="J172"/>
      <c r="K172"/>
      <c r="L172"/>
      <c r="M172"/>
      <c r="N172"/>
      <c r="S172"/>
      <c r="T172"/>
    </row>
    <row r="173" spans="1:20" x14ac:dyDescent="0.15">
      <c r="A173" s="7"/>
      <c r="E173"/>
      <c r="F173"/>
      <c r="G173"/>
      <c r="H173"/>
      <c r="I173"/>
      <c r="J173"/>
      <c r="K173"/>
      <c r="L173"/>
      <c r="M173"/>
      <c r="N173"/>
      <c r="S173"/>
      <c r="T173"/>
    </row>
    <row r="174" spans="1:20" x14ac:dyDescent="0.15">
      <c r="A174" s="7"/>
      <c r="E174"/>
      <c r="F174"/>
      <c r="G174"/>
      <c r="H174"/>
      <c r="I174"/>
      <c r="J174"/>
      <c r="K174"/>
      <c r="L174"/>
      <c r="M174"/>
      <c r="N174"/>
      <c r="S174"/>
      <c r="T174"/>
    </row>
    <row r="175" spans="1:20" x14ac:dyDescent="0.15">
      <c r="A175" s="7"/>
      <c r="E175"/>
      <c r="F175"/>
      <c r="G175"/>
      <c r="H175"/>
      <c r="I175"/>
      <c r="J175"/>
      <c r="K175"/>
      <c r="L175"/>
      <c r="M175"/>
      <c r="N175"/>
      <c r="S175"/>
      <c r="T175"/>
    </row>
    <row r="176" spans="1:20" x14ac:dyDescent="0.15">
      <c r="A176" s="7"/>
      <c r="E176"/>
      <c r="F176"/>
      <c r="G176"/>
      <c r="H176"/>
      <c r="I176"/>
      <c r="J176"/>
      <c r="K176"/>
      <c r="L176"/>
      <c r="M176"/>
      <c r="N176"/>
    </row>
    <row r="177" spans="1:14" x14ac:dyDescent="0.15">
      <c r="A177" s="7"/>
      <c r="E177"/>
      <c r="F177"/>
      <c r="G177"/>
      <c r="H177"/>
      <c r="I177"/>
      <c r="J177"/>
      <c r="K177"/>
      <c r="L177"/>
      <c r="M177"/>
      <c r="N177"/>
    </row>
    <row r="178" spans="1:14" x14ac:dyDescent="0.15">
      <c r="A178" s="7"/>
      <c r="E178"/>
      <c r="F178"/>
      <c r="G178"/>
      <c r="H178"/>
      <c r="I178"/>
      <c r="J178"/>
      <c r="K178"/>
      <c r="L178"/>
      <c r="M178"/>
      <c r="N178"/>
    </row>
    <row r="179" spans="1:14" x14ac:dyDescent="0.15">
      <c r="A179" s="7"/>
      <c r="E179"/>
      <c r="F179"/>
      <c r="G179"/>
      <c r="H179"/>
      <c r="I179"/>
      <c r="J179"/>
      <c r="K179"/>
      <c r="L179"/>
      <c r="M179"/>
      <c r="N179"/>
    </row>
    <row r="180" spans="1:14" x14ac:dyDescent="0.15">
      <c r="A180" s="7"/>
      <c r="E180"/>
      <c r="F180"/>
      <c r="G180"/>
      <c r="H180"/>
      <c r="I180"/>
      <c r="J180"/>
      <c r="K180"/>
      <c r="L180"/>
      <c r="M180"/>
      <c r="N180"/>
    </row>
    <row r="181" spans="1:14" x14ac:dyDescent="0.15">
      <c r="A181" s="7"/>
      <c r="E181"/>
      <c r="F181"/>
      <c r="G181"/>
      <c r="H181"/>
      <c r="I181"/>
      <c r="J181"/>
      <c r="K181"/>
      <c r="L181"/>
      <c r="M181"/>
      <c r="N181"/>
    </row>
    <row r="182" spans="1:14" x14ac:dyDescent="0.15">
      <c r="A182" s="7"/>
      <c r="E182"/>
      <c r="F182"/>
      <c r="G182"/>
      <c r="H182"/>
      <c r="I182"/>
      <c r="J182"/>
      <c r="K182"/>
      <c r="L182"/>
      <c r="M182"/>
      <c r="N182"/>
    </row>
    <row r="183" spans="1:14" x14ac:dyDescent="0.15">
      <c r="A183" s="7"/>
      <c r="E183"/>
      <c r="F183"/>
      <c r="G183"/>
      <c r="H183"/>
      <c r="I183"/>
      <c r="J183"/>
      <c r="K183"/>
      <c r="L183"/>
      <c r="M183"/>
      <c r="N183"/>
    </row>
    <row r="184" spans="1:14" x14ac:dyDescent="0.15">
      <c r="A184" s="7"/>
      <c r="E184"/>
      <c r="F184"/>
      <c r="G184"/>
      <c r="H184"/>
      <c r="I184"/>
      <c r="J184"/>
      <c r="K184"/>
      <c r="L184"/>
      <c r="M184"/>
      <c r="N184"/>
    </row>
    <row r="185" spans="1:14" x14ac:dyDescent="0.15">
      <c r="A185" s="7"/>
      <c r="E185"/>
      <c r="F185"/>
      <c r="G185"/>
      <c r="H185"/>
      <c r="I185"/>
      <c r="J185"/>
      <c r="K185"/>
      <c r="L185"/>
      <c r="M185"/>
      <c r="N185"/>
    </row>
    <row r="186" spans="1:14" x14ac:dyDescent="0.15">
      <c r="A186" s="7"/>
      <c r="E186"/>
      <c r="F186"/>
      <c r="G186"/>
      <c r="H186"/>
      <c r="I186"/>
      <c r="J186"/>
      <c r="K186"/>
      <c r="L186"/>
      <c r="M186"/>
      <c r="N186"/>
    </row>
    <row r="187" spans="1:14" x14ac:dyDescent="0.15">
      <c r="A187" s="7"/>
      <c r="E187"/>
      <c r="F187"/>
      <c r="G187"/>
      <c r="H187"/>
      <c r="I187"/>
      <c r="J187"/>
      <c r="K187"/>
      <c r="L187"/>
      <c r="M187"/>
      <c r="N187"/>
    </row>
    <row r="188" spans="1:14" x14ac:dyDescent="0.15">
      <c r="A188" s="7"/>
      <c r="E188"/>
      <c r="F188"/>
      <c r="G188"/>
      <c r="H188"/>
      <c r="I188"/>
      <c r="J188"/>
      <c r="K188"/>
      <c r="L188"/>
      <c r="M188"/>
      <c r="N188"/>
    </row>
    <row r="189" spans="1:14" x14ac:dyDescent="0.15">
      <c r="A189" s="7"/>
      <c r="E189"/>
      <c r="F189"/>
      <c r="G189"/>
      <c r="H189"/>
      <c r="I189"/>
      <c r="J189"/>
      <c r="K189"/>
      <c r="L189"/>
      <c r="M189"/>
      <c r="N189"/>
    </row>
    <row r="190" spans="1:14" x14ac:dyDescent="0.15">
      <c r="A190" s="7"/>
      <c r="E190"/>
      <c r="F190"/>
      <c r="G190"/>
      <c r="H190"/>
      <c r="I190"/>
      <c r="J190"/>
      <c r="K190"/>
      <c r="L190"/>
      <c r="M190"/>
      <c r="N190"/>
    </row>
    <row r="191" spans="1:14" x14ac:dyDescent="0.15">
      <c r="A191" s="7"/>
      <c r="E191"/>
      <c r="F191"/>
      <c r="G191"/>
      <c r="H191"/>
      <c r="I191"/>
      <c r="J191"/>
      <c r="K191"/>
      <c r="L191"/>
      <c r="M191"/>
      <c r="N191"/>
    </row>
    <row r="192" spans="1:14" x14ac:dyDescent="0.15">
      <c r="A192" s="7"/>
      <c r="E192"/>
      <c r="F192"/>
      <c r="G192"/>
      <c r="H192"/>
      <c r="I192"/>
      <c r="J192"/>
      <c r="K192"/>
      <c r="L192"/>
      <c r="M192"/>
      <c r="N192"/>
    </row>
    <row r="193" spans="1:14" x14ac:dyDescent="0.15">
      <c r="A193" s="7"/>
      <c r="E193"/>
      <c r="F193"/>
      <c r="G193"/>
      <c r="H193"/>
      <c r="I193"/>
      <c r="J193"/>
      <c r="K193"/>
      <c r="L193"/>
      <c r="M193"/>
      <c r="N193"/>
    </row>
    <row r="194" spans="1:14" x14ac:dyDescent="0.15">
      <c r="A194" s="7"/>
      <c r="E194"/>
      <c r="F194"/>
      <c r="G194"/>
      <c r="H194"/>
      <c r="I194"/>
      <c r="J194"/>
      <c r="K194"/>
      <c r="L194"/>
      <c r="M194"/>
      <c r="N194"/>
    </row>
    <row r="195" spans="1:14" x14ac:dyDescent="0.15">
      <c r="A195" s="7"/>
      <c r="E195"/>
      <c r="F195"/>
      <c r="G195"/>
      <c r="H195"/>
      <c r="I195"/>
      <c r="J195"/>
      <c r="K195"/>
      <c r="L195"/>
      <c r="M195"/>
      <c r="N195"/>
    </row>
    <row r="196" spans="1:14" x14ac:dyDescent="0.15">
      <c r="A196" s="7"/>
      <c r="E196"/>
      <c r="F196"/>
      <c r="G196"/>
      <c r="H196"/>
      <c r="I196"/>
      <c r="J196"/>
      <c r="K196"/>
      <c r="L196"/>
      <c r="M196"/>
      <c r="N196"/>
    </row>
    <row r="197" spans="1:14" x14ac:dyDescent="0.15">
      <c r="A197" s="7"/>
      <c r="E197"/>
      <c r="F197"/>
      <c r="G197"/>
      <c r="H197"/>
      <c r="I197"/>
      <c r="J197"/>
      <c r="K197"/>
      <c r="L197"/>
      <c r="M197"/>
      <c r="N197"/>
    </row>
    <row r="198" spans="1:14" x14ac:dyDescent="0.15">
      <c r="A198" s="7"/>
      <c r="E198"/>
      <c r="F198"/>
      <c r="G198"/>
      <c r="H198"/>
      <c r="I198"/>
      <c r="J198"/>
      <c r="K198"/>
      <c r="L198"/>
      <c r="M198"/>
      <c r="N198"/>
    </row>
    <row r="199" spans="1:14" x14ac:dyDescent="0.15">
      <c r="A199" s="7"/>
      <c r="E199"/>
      <c r="F199"/>
      <c r="G199"/>
      <c r="H199"/>
      <c r="I199"/>
      <c r="J199"/>
      <c r="K199"/>
      <c r="L199"/>
      <c r="M199"/>
      <c r="N199"/>
    </row>
    <row r="200" spans="1:14" x14ac:dyDescent="0.15">
      <c r="A200" s="7"/>
      <c r="E200"/>
      <c r="F200"/>
      <c r="G200"/>
      <c r="H200"/>
      <c r="I200"/>
      <c r="J200"/>
      <c r="K200"/>
      <c r="L200"/>
      <c r="M200"/>
      <c r="N200"/>
    </row>
    <row r="201" spans="1:14" x14ac:dyDescent="0.15">
      <c r="A201" s="7"/>
      <c r="E201"/>
      <c r="F201"/>
      <c r="G201"/>
      <c r="H201"/>
      <c r="I201"/>
      <c r="J201"/>
      <c r="K201"/>
      <c r="L201"/>
      <c r="M201"/>
      <c r="N201"/>
    </row>
    <row r="202" spans="1:14" x14ac:dyDescent="0.15">
      <c r="A202" s="7"/>
      <c r="E202"/>
      <c r="F202"/>
      <c r="G202"/>
      <c r="H202"/>
      <c r="I202"/>
      <c r="J202"/>
      <c r="K202"/>
      <c r="L202"/>
      <c r="M202"/>
      <c r="N202"/>
    </row>
    <row r="203" spans="1:14" x14ac:dyDescent="0.15">
      <c r="A203" s="7"/>
      <c r="E203"/>
      <c r="F203"/>
      <c r="G203"/>
      <c r="H203"/>
      <c r="I203"/>
      <c r="J203"/>
      <c r="K203"/>
      <c r="L203"/>
      <c r="M203"/>
      <c r="N203"/>
    </row>
    <row r="204" spans="1:14" x14ac:dyDescent="0.15">
      <c r="A204" s="7"/>
      <c r="E204"/>
      <c r="F204"/>
      <c r="G204"/>
      <c r="H204"/>
      <c r="I204"/>
      <c r="J204"/>
      <c r="K204"/>
      <c r="L204"/>
      <c r="M204"/>
      <c r="N204"/>
    </row>
    <row r="205" spans="1:14" x14ac:dyDescent="0.15">
      <c r="A205" s="7"/>
      <c r="E205"/>
      <c r="F205"/>
      <c r="G205"/>
      <c r="H205"/>
      <c r="I205"/>
      <c r="J205"/>
      <c r="K205"/>
      <c r="L205"/>
      <c r="M205"/>
      <c r="N205"/>
    </row>
    <row r="206" spans="1:14" x14ac:dyDescent="0.15">
      <c r="A206" s="7"/>
      <c r="E206"/>
      <c r="F206"/>
      <c r="G206"/>
      <c r="H206"/>
      <c r="I206"/>
      <c r="J206"/>
      <c r="K206"/>
      <c r="L206"/>
      <c r="M206"/>
      <c r="N206"/>
    </row>
    <row r="207" spans="1:14" x14ac:dyDescent="0.15">
      <c r="A207" s="7"/>
      <c r="E207"/>
      <c r="F207"/>
      <c r="G207"/>
      <c r="H207"/>
      <c r="I207"/>
      <c r="J207"/>
      <c r="K207"/>
      <c r="L207"/>
      <c r="M207"/>
      <c r="N207"/>
    </row>
    <row r="208" spans="1:14" x14ac:dyDescent="0.15">
      <c r="A208" s="7"/>
      <c r="E208"/>
      <c r="F208"/>
      <c r="G208"/>
      <c r="H208"/>
      <c r="I208"/>
      <c r="J208"/>
      <c r="K208"/>
      <c r="L208"/>
      <c r="M208"/>
      <c r="N208"/>
    </row>
    <row r="209" spans="1:14" x14ac:dyDescent="0.15">
      <c r="A209" s="7"/>
      <c r="E209"/>
      <c r="F209"/>
      <c r="G209"/>
      <c r="H209"/>
      <c r="I209"/>
      <c r="J209"/>
      <c r="K209"/>
      <c r="L209"/>
      <c r="M209"/>
      <c r="N209"/>
    </row>
    <row r="210" spans="1:14" x14ac:dyDescent="0.15">
      <c r="A210" s="7"/>
      <c r="E210"/>
      <c r="F210"/>
      <c r="G210"/>
      <c r="H210"/>
      <c r="I210"/>
      <c r="J210"/>
      <c r="K210"/>
      <c r="L210"/>
      <c r="M210"/>
      <c r="N210"/>
    </row>
    <row r="211" spans="1:14" x14ac:dyDescent="0.15">
      <c r="A211" s="7"/>
      <c r="E211"/>
      <c r="F211"/>
      <c r="G211"/>
      <c r="H211"/>
      <c r="I211"/>
      <c r="J211"/>
      <c r="K211"/>
      <c r="L211"/>
      <c r="M211"/>
      <c r="N211"/>
    </row>
    <row r="212" spans="1:14" x14ac:dyDescent="0.15">
      <c r="A212" s="7"/>
      <c r="E212"/>
      <c r="F212"/>
      <c r="G212"/>
      <c r="H212"/>
      <c r="I212"/>
      <c r="J212"/>
      <c r="K212"/>
      <c r="L212"/>
      <c r="M212"/>
      <c r="N212"/>
    </row>
    <row r="213" spans="1:14" x14ac:dyDescent="0.15">
      <c r="A213" s="7"/>
      <c r="E213"/>
      <c r="F213"/>
      <c r="G213"/>
      <c r="H213"/>
      <c r="I213"/>
      <c r="J213"/>
      <c r="K213"/>
      <c r="L213"/>
      <c r="M213"/>
      <c r="N213"/>
    </row>
    <row r="214" spans="1:14" x14ac:dyDescent="0.15">
      <c r="A214" s="7"/>
      <c r="E214"/>
      <c r="F214"/>
      <c r="G214"/>
      <c r="H214"/>
      <c r="I214"/>
      <c r="J214"/>
      <c r="K214"/>
      <c r="L214"/>
      <c r="M214"/>
      <c r="N214"/>
    </row>
    <row r="215" spans="1:14" x14ac:dyDescent="0.15">
      <c r="A215" s="7"/>
      <c r="E215"/>
      <c r="F215"/>
      <c r="G215"/>
      <c r="H215"/>
      <c r="I215"/>
      <c r="J215"/>
      <c r="K215"/>
      <c r="L215"/>
      <c r="M215"/>
      <c r="N215"/>
    </row>
    <row r="216" spans="1:14" x14ac:dyDescent="0.15">
      <c r="A216" s="7"/>
      <c r="E216"/>
      <c r="F216"/>
      <c r="G216"/>
      <c r="H216"/>
      <c r="I216"/>
      <c r="J216"/>
      <c r="K216"/>
      <c r="L216"/>
      <c r="M216"/>
      <c r="N216"/>
    </row>
    <row r="217" spans="1:14" x14ac:dyDescent="0.15">
      <c r="A217" s="7"/>
      <c r="E217"/>
      <c r="F217"/>
      <c r="G217"/>
      <c r="H217"/>
      <c r="I217"/>
      <c r="J217"/>
      <c r="K217"/>
      <c r="L217"/>
      <c r="M217"/>
      <c r="N217"/>
    </row>
    <row r="218" spans="1:14" x14ac:dyDescent="0.15">
      <c r="A218" s="7"/>
      <c r="E218"/>
      <c r="F218"/>
      <c r="G218"/>
      <c r="H218"/>
      <c r="I218"/>
      <c r="J218"/>
      <c r="K218"/>
      <c r="L218"/>
      <c r="M218"/>
      <c r="N218"/>
    </row>
    <row r="219" spans="1:14" x14ac:dyDescent="0.15">
      <c r="A219" s="7"/>
      <c r="E219"/>
      <c r="F219"/>
      <c r="G219"/>
      <c r="H219"/>
      <c r="I219"/>
      <c r="J219"/>
      <c r="K219"/>
      <c r="L219"/>
      <c r="M219"/>
      <c r="N219"/>
    </row>
    <row r="220" spans="1:14" x14ac:dyDescent="0.15">
      <c r="A220" s="7"/>
      <c r="E220"/>
      <c r="F220"/>
      <c r="G220"/>
      <c r="H220"/>
      <c r="I220"/>
      <c r="J220"/>
      <c r="K220"/>
      <c r="L220"/>
      <c r="M220"/>
      <c r="N220"/>
    </row>
    <row r="221" spans="1:14" x14ac:dyDescent="0.15">
      <c r="A221" s="7"/>
      <c r="E221"/>
      <c r="F221"/>
      <c r="G221"/>
      <c r="H221"/>
      <c r="I221"/>
      <c r="J221"/>
      <c r="K221"/>
      <c r="L221"/>
      <c r="M221"/>
      <c r="N221"/>
    </row>
    <row r="222" spans="1:14" x14ac:dyDescent="0.15">
      <c r="A222" s="7"/>
      <c r="E222"/>
      <c r="F222"/>
      <c r="G222"/>
      <c r="H222"/>
      <c r="I222"/>
      <c r="J222"/>
      <c r="K222"/>
      <c r="L222"/>
      <c r="M222"/>
      <c r="N222"/>
    </row>
    <row r="223" spans="1:14" x14ac:dyDescent="0.15">
      <c r="A223" s="7"/>
      <c r="E223"/>
      <c r="F223"/>
      <c r="G223"/>
      <c r="H223"/>
      <c r="I223"/>
      <c r="J223"/>
      <c r="K223"/>
      <c r="L223"/>
      <c r="M223"/>
      <c r="N223"/>
    </row>
    <row r="224" spans="1:14" x14ac:dyDescent="0.15">
      <c r="A224" s="7"/>
      <c r="E224"/>
      <c r="F224"/>
      <c r="G224"/>
      <c r="H224"/>
      <c r="I224"/>
      <c r="J224"/>
      <c r="K224"/>
      <c r="L224"/>
      <c r="M224"/>
      <c r="N224"/>
    </row>
    <row r="225" spans="1:14" x14ac:dyDescent="0.15">
      <c r="A225" s="7"/>
      <c r="E225"/>
      <c r="F225"/>
      <c r="G225"/>
      <c r="H225"/>
      <c r="I225"/>
      <c r="J225"/>
      <c r="K225"/>
      <c r="L225"/>
      <c r="M225"/>
      <c r="N225"/>
    </row>
    <row r="226" spans="1:14" x14ac:dyDescent="0.15">
      <c r="A226" s="7"/>
      <c r="E226"/>
      <c r="F226"/>
      <c r="G226"/>
      <c r="H226"/>
      <c r="I226"/>
      <c r="J226"/>
      <c r="K226"/>
      <c r="L226"/>
      <c r="M226"/>
      <c r="N226"/>
    </row>
    <row r="227" spans="1:14" x14ac:dyDescent="0.15">
      <c r="A227" s="7"/>
      <c r="E227"/>
      <c r="F227"/>
      <c r="G227"/>
      <c r="H227"/>
      <c r="I227"/>
      <c r="J227"/>
      <c r="K227"/>
      <c r="L227"/>
      <c r="M227"/>
      <c r="N227"/>
    </row>
    <row r="228" spans="1:14" x14ac:dyDescent="0.15">
      <c r="A228" s="7"/>
      <c r="E228"/>
      <c r="F228"/>
      <c r="G228"/>
      <c r="H228"/>
      <c r="I228"/>
      <c r="J228"/>
      <c r="K228"/>
      <c r="L228"/>
      <c r="M228"/>
      <c r="N228"/>
    </row>
    <row r="229" spans="1:14" x14ac:dyDescent="0.15">
      <c r="A229" s="7"/>
      <c r="E229"/>
      <c r="F229"/>
      <c r="G229"/>
      <c r="H229"/>
      <c r="I229"/>
      <c r="J229"/>
      <c r="K229"/>
      <c r="L229"/>
      <c r="M229"/>
      <c r="N229"/>
    </row>
    <row r="230" spans="1:14" x14ac:dyDescent="0.15">
      <c r="A230" s="7"/>
      <c r="E230"/>
      <c r="F230"/>
      <c r="G230"/>
      <c r="H230"/>
      <c r="I230"/>
      <c r="J230"/>
      <c r="K230"/>
      <c r="L230"/>
      <c r="M230"/>
      <c r="N230"/>
    </row>
    <row r="231" spans="1:14" x14ac:dyDescent="0.15">
      <c r="A231" s="7"/>
      <c r="E231"/>
      <c r="F231"/>
      <c r="G231"/>
      <c r="H231"/>
      <c r="I231"/>
      <c r="J231"/>
      <c r="K231"/>
      <c r="L231"/>
      <c r="M231"/>
      <c r="N231"/>
    </row>
    <row r="232" spans="1:14" x14ac:dyDescent="0.15">
      <c r="A232" s="7"/>
      <c r="E232"/>
      <c r="F232"/>
      <c r="G232"/>
      <c r="H232"/>
      <c r="I232"/>
      <c r="J232"/>
      <c r="K232"/>
      <c r="L232"/>
      <c r="M232"/>
      <c r="N232"/>
    </row>
    <row r="233" spans="1:14" x14ac:dyDescent="0.15">
      <c r="A233" s="7"/>
      <c r="E233"/>
      <c r="F233"/>
      <c r="G233"/>
      <c r="H233"/>
      <c r="I233"/>
      <c r="J233"/>
      <c r="K233"/>
      <c r="L233"/>
      <c r="M233"/>
      <c r="N233"/>
    </row>
    <row r="234" spans="1:14" x14ac:dyDescent="0.15">
      <c r="A234" s="7"/>
      <c r="E234"/>
      <c r="F234"/>
      <c r="G234"/>
      <c r="H234"/>
      <c r="I234"/>
      <c r="J234"/>
      <c r="K234"/>
      <c r="L234"/>
      <c r="M234"/>
      <c r="N234"/>
    </row>
    <row r="235" spans="1:14" x14ac:dyDescent="0.15">
      <c r="A235" s="7"/>
      <c r="E235"/>
      <c r="F235"/>
      <c r="G235"/>
      <c r="H235"/>
      <c r="I235"/>
      <c r="J235"/>
      <c r="K235"/>
      <c r="L235"/>
      <c r="M235"/>
      <c r="N235"/>
    </row>
    <row r="236" spans="1:14" x14ac:dyDescent="0.15">
      <c r="A236" s="7"/>
      <c r="E236"/>
      <c r="F236"/>
      <c r="G236"/>
      <c r="H236"/>
      <c r="I236"/>
      <c r="J236"/>
      <c r="K236"/>
      <c r="L236"/>
      <c r="M236"/>
      <c r="N236"/>
    </row>
    <row r="237" spans="1:14" x14ac:dyDescent="0.15">
      <c r="A237" s="7"/>
      <c r="E237"/>
      <c r="F237"/>
      <c r="G237"/>
      <c r="H237"/>
      <c r="I237"/>
      <c r="J237"/>
      <c r="K237"/>
      <c r="L237"/>
      <c r="M237"/>
      <c r="N237"/>
    </row>
    <row r="238" spans="1:14" x14ac:dyDescent="0.15">
      <c r="A238" s="7"/>
      <c r="E238"/>
      <c r="F238"/>
      <c r="G238"/>
      <c r="H238"/>
      <c r="I238"/>
      <c r="J238"/>
      <c r="K238"/>
      <c r="L238"/>
      <c r="M238"/>
      <c r="N238"/>
    </row>
    <row r="239" spans="1:14" x14ac:dyDescent="0.15">
      <c r="A239" s="7"/>
      <c r="E239"/>
      <c r="F239"/>
      <c r="G239"/>
      <c r="H239"/>
      <c r="I239"/>
      <c r="J239"/>
      <c r="K239"/>
      <c r="L239"/>
      <c r="M239"/>
      <c r="N239"/>
    </row>
    <row r="240" spans="1:14" x14ac:dyDescent="0.15">
      <c r="A240" s="7"/>
      <c r="E240"/>
      <c r="F240"/>
      <c r="G240"/>
      <c r="H240"/>
      <c r="I240"/>
      <c r="J240"/>
      <c r="K240"/>
      <c r="L240"/>
      <c r="M240"/>
      <c r="N240"/>
    </row>
    <row r="241" spans="1:14" x14ac:dyDescent="0.15">
      <c r="A241" s="7"/>
      <c r="E241"/>
      <c r="F241"/>
      <c r="G241"/>
      <c r="H241"/>
      <c r="I241"/>
      <c r="J241"/>
      <c r="K241"/>
      <c r="L241"/>
      <c r="M241"/>
      <c r="N241"/>
    </row>
    <row r="242" spans="1:14" x14ac:dyDescent="0.15">
      <c r="A242" s="7"/>
      <c r="E242"/>
      <c r="F242"/>
      <c r="G242"/>
      <c r="H242"/>
      <c r="I242"/>
      <c r="J242"/>
      <c r="K242"/>
      <c r="L242"/>
      <c r="M242"/>
      <c r="N242"/>
    </row>
    <row r="243" spans="1:14" x14ac:dyDescent="0.15">
      <c r="A243" s="7"/>
      <c r="E243"/>
      <c r="F243"/>
      <c r="G243"/>
      <c r="H243"/>
      <c r="I243"/>
      <c r="J243"/>
      <c r="K243"/>
      <c r="L243"/>
      <c r="M243"/>
      <c r="N243"/>
    </row>
    <row r="244" spans="1:14" x14ac:dyDescent="0.15">
      <c r="A244" s="7"/>
      <c r="E244"/>
      <c r="F244"/>
      <c r="G244"/>
      <c r="H244"/>
      <c r="I244"/>
      <c r="J244"/>
      <c r="K244"/>
      <c r="L244"/>
      <c r="M244"/>
      <c r="N244"/>
    </row>
    <row r="245" spans="1:14" x14ac:dyDescent="0.15">
      <c r="A245" s="7"/>
      <c r="E245"/>
      <c r="F245"/>
      <c r="G245"/>
      <c r="H245"/>
      <c r="I245"/>
      <c r="J245"/>
      <c r="K245"/>
      <c r="L245"/>
      <c r="M245"/>
      <c r="N245"/>
    </row>
    <row r="246" spans="1:14" x14ac:dyDescent="0.15">
      <c r="A246" s="7"/>
      <c r="E246"/>
      <c r="F246"/>
      <c r="G246"/>
      <c r="H246"/>
      <c r="I246"/>
      <c r="J246"/>
      <c r="K246"/>
      <c r="L246"/>
      <c r="M246"/>
      <c r="N246"/>
    </row>
    <row r="247" spans="1:14" x14ac:dyDescent="0.15">
      <c r="A247" s="7"/>
      <c r="E247"/>
      <c r="F247"/>
      <c r="G247"/>
      <c r="H247"/>
      <c r="I247"/>
      <c r="J247"/>
      <c r="K247"/>
      <c r="L247"/>
      <c r="M247"/>
      <c r="N247"/>
    </row>
    <row r="248" spans="1:14" x14ac:dyDescent="0.15">
      <c r="A248" s="7"/>
      <c r="E248"/>
      <c r="F248"/>
      <c r="G248"/>
      <c r="H248"/>
      <c r="I248"/>
      <c r="J248"/>
      <c r="K248"/>
      <c r="L248"/>
      <c r="M248"/>
      <c r="N248"/>
    </row>
    <row r="249" spans="1:14" x14ac:dyDescent="0.15">
      <c r="A249" s="7"/>
      <c r="E249"/>
      <c r="F249"/>
      <c r="G249"/>
      <c r="H249"/>
      <c r="I249"/>
      <c r="J249"/>
      <c r="K249"/>
      <c r="L249"/>
      <c r="M249"/>
      <c r="N249"/>
    </row>
    <row r="250" spans="1:14" x14ac:dyDescent="0.15">
      <c r="A250" s="7"/>
      <c r="E250"/>
      <c r="F250"/>
      <c r="G250"/>
      <c r="H250"/>
      <c r="I250"/>
      <c r="J250"/>
      <c r="K250"/>
      <c r="L250"/>
      <c r="M250"/>
      <c r="N250"/>
    </row>
    <row r="251" spans="1:14" x14ac:dyDescent="0.15">
      <c r="A251" s="7"/>
      <c r="E251"/>
      <c r="F251"/>
      <c r="G251"/>
      <c r="H251"/>
      <c r="I251"/>
      <c r="J251"/>
      <c r="K251"/>
      <c r="L251"/>
      <c r="M251"/>
      <c r="N251"/>
    </row>
    <row r="252" spans="1:14" x14ac:dyDescent="0.15">
      <c r="A252" s="7"/>
      <c r="E252"/>
      <c r="F252"/>
      <c r="G252"/>
      <c r="H252"/>
      <c r="I252"/>
      <c r="J252"/>
      <c r="K252"/>
      <c r="L252"/>
      <c r="M252"/>
      <c r="N252"/>
    </row>
    <row r="253" spans="1:14" x14ac:dyDescent="0.15">
      <c r="A253" s="7"/>
      <c r="E253"/>
      <c r="F253"/>
      <c r="G253"/>
      <c r="H253"/>
      <c r="I253"/>
      <c r="J253"/>
      <c r="K253"/>
      <c r="L253"/>
      <c r="M253"/>
      <c r="N253"/>
    </row>
    <row r="254" spans="1:14" x14ac:dyDescent="0.15">
      <c r="A254" s="7"/>
      <c r="E254"/>
      <c r="F254"/>
      <c r="G254"/>
      <c r="H254"/>
      <c r="I254"/>
      <c r="J254"/>
      <c r="K254"/>
      <c r="L254"/>
      <c r="M254"/>
      <c r="N254"/>
    </row>
    <row r="255" spans="1:14" x14ac:dyDescent="0.15">
      <c r="A255" s="7"/>
      <c r="E255"/>
      <c r="F255"/>
      <c r="G255"/>
      <c r="H255"/>
      <c r="I255"/>
      <c r="J255"/>
      <c r="K255"/>
      <c r="L255"/>
      <c r="M255"/>
      <c r="N255"/>
    </row>
    <row r="256" spans="1:14" x14ac:dyDescent="0.15">
      <c r="A256" s="7"/>
      <c r="E256"/>
      <c r="F256"/>
      <c r="G256"/>
      <c r="H256"/>
      <c r="I256"/>
      <c r="J256"/>
      <c r="K256"/>
      <c r="L256"/>
      <c r="M256"/>
      <c r="N256"/>
    </row>
    <row r="257" spans="1:14" x14ac:dyDescent="0.15">
      <c r="A257" s="7"/>
      <c r="E257"/>
      <c r="F257"/>
      <c r="G257"/>
      <c r="H257"/>
      <c r="I257"/>
      <c r="J257"/>
      <c r="K257"/>
      <c r="L257"/>
      <c r="M257"/>
      <c r="N257"/>
    </row>
    <row r="258" spans="1:14" x14ac:dyDescent="0.15">
      <c r="A258" s="7"/>
      <c r="E258"/>
      <c r="F258"/>
      <c r="G258"/>
      <c r="H258"/>
      <c r="I258"/>
      <c r="J258"/>
      <c r="K258"/>
      <c r="L258"/>
      <c r="M258"/>
      <c r="N258"/>
    </row>
    <row r="259" spans="1:14" x14ac:dyDescent="0.15">
      <c r="A259" s="7"/>
      <c r="E259"/>
      <c r="F259"/>
      <c r="G259"/>
      <c r="H259"/>
      <c r="I259"/>
      <c r="J259"/>
      <c r="K259"/>
      <c r="L259"/>
      <c r="M259"/>
      <c r="N259"/>
    </row>
    <row r="260" spans="1:14" x14ac:dyDescent="0.15">
      <c r="A260" s="7"/>
      <c r="E260"/>
      <c r="F260"/>
      <c r="G260"/>
      <c r="H260"/>
      <c r="I260"/>
      <c r="J260"/>
      <c r="K260"/>
      <c r="L260"/>
      <c r="M260"/>
      <c r="N260"/>
    </row>
    <row r="261" spans="1:14" x14ac:dyDescent="0.15">
      <c r="A261" s="7"/>
      <c r="E261"/>
      <c r="F261"/>
      <c r="G261"/>
      <c r="H261"/>
      <c r="I261"/>
      <c r="J261"/>
      <c r="K261"/>
      <c r="L261"/>
      <c r="M261"/>
      <c r="N261"/>
    </row>
    <row r="262" spans="1:14" x14ac:dyDescent="0.15">
      <c r="A262" s="7"/>
      <c r="E262"/>
      <c r="F262"/>
      <c r="G262"/>
      <c r="H262"/>
      <c r="I262"/>
      <c r="J262"/>
      <c r="K262"/>
      <c r="L262"/>
      <c r="M262"/>
      <c r="N262"/>
    </row>
    <row r="263" spans="1:14" x14ac:dyDescent="0.15">
      <c r="A263" s="7"/>
      <c r="E263"/>
      <c r="F263"/>
      <c r="G263"/>
      <c r="H263"/>
      <c r="I263"/>
      <c r="J263"/>
      <c r="K263"/>
      <c r="L263"/>
      <c r="M263"/>
      <c r="N263"/>
    </row>
    <row r="264" spans="1:14" x14ac:dyDescent="0.15">
      <c r="A264" s="7"/>
      <c r="E264"/>
      <c r="F264"/>
      <c r="G264"/>
      <c r="H264"/>
      <c r="I264"/>
      <c r="J264"/>
      <c r="K264"/>
      <c r="L264"/>
      <c r="M264"/>
      <c r="N264"/>
    </row>
    <row r="265" spans="1:14" x14ac:dyDescent="0.15">
      <c r="A265" s="7"/>
      <c r="E265"/>
      <c r="F265"/>
      <c r="G265"/>
      <c r="H265"/>
      <c r="I265"/>
      <c r="J265"/>
      <c r="K265"/>
      <c r="L265"/>
      <c r="M265"/>
      <c r="N265"/>
    </row>
    <row r="266" spans="1:14" x14ac:dyDescent="0.15">
      <c r="A266" s="7"/>
      <c r="E266"/>
      <c r="F266"/>
      <c r="G266"/>
      <c r="H266"/>
      <c r="I266"/>
      <c r="J266"/>
      <c r="K266"/>
      <c r="L266"/>
      <c r="M266"/>
      <c r="N266"/>
    </row>
    <row r="267" spans="1:14" x14ac:dyDescent="0.15">
      <c r="A267" s="7"/>
      <c r="E267"/>
      <c r="F267"/>
      <c r="G267"/>
      <c r="H267"/>
      <c r="I267"/>
      <c r="J267"/>
      <c r="K267"/>
      <c r="L267"/>
      <c r="M267"/>
      <c r="N267"/>
    </row>
    <row r="268" spans="1:14" x14ac:dyDescent="0.15">
      <c r="A268" s="7"/>
      <c r="E268"/>
      <c r="F268"/>
      <c r="G268"/>
      <c r="H268"/>
      <c r="I268"/>
      <c r="J268"/>
      <c r="K268"/>
      <c r="L268"/>
      <c r="M268"/>
      <c r="N268"/>
    </row>
    <row r="269" spans="1:14" x14ac:dyDescent="0.15">
      <c r="A269" s="7"/>
      <c r="E269"/>
      <c r="F269"/>
      <c r="G269"/>
      <c r="H269"/>
      <c r="I269"/>
      <c r="J269"/>
      <c r="K269"/>
      <c r="L269"/>
      <c r="M269"/>
      <c r="N269"/>
    </row>
    <row r="270" spans="1:14" x14ac:dyDescent="0.15">
      <c r="A270" s="7"/>
      <c r="E270"/>
      <c r="F270"/>
      <c r="G270"/>
      <c r="H270"/>
      <c r="I270"/>
      <c r="J270"/>
      <c r="K270"/>
      <c r="L270"/>
      <c r="M270"/>
      <c r="N270"/>
    </row>
    <row r="271" spans="1:14" x14ac:dyDescent="0.15">
      <c r="A271" s="7"/>
      <c r="E271"/>
      <c r="F271"/>
      <c r="G271"/>
      <c r="H271"/>
      <c r="I271"/>
      <c r="J271"/>
      <c r="K271"/>
      <c r="L271"/>
      <c r="M271"/>
      <c r="N271"/>
    </row>
    <row r="272" spans="1:14" x14ac:dyDescent="0.15">
      <c r="A272" s="7"/>
      <c r="E272"/>
      <c r="F272"/>
      <c r="G272"/>
      <c r="H272"/>
      <c r="I272"/>
      <c r="J272"/>
      <c r="K272"/>
      <c r="L272"/>
      <c r="M272"/>
      <c r="N272"/>
    </row>
    <row r="273" spans="1:14" x14ac:dyDescent="0.15">
      <c r="A273" s="7"/>
      <c r="E273"/>
      <c r="F273"/>
      <c r="G273"/>
      <c r="H273"/>
      <c r="I273"/>
      <c r="J273"/>
      <c r="K273"/>
      <c r="L273"/>
      <c r="M273"/>
      <c r="N273"/>
    </row>
    <row r="274" spans="1:14" x14ac:dyDescent="0.15">
      <c r="A274" s="7"/>
      <c r="E274"/>
      <c r="F274"/>
      <c r="G274"/>
      <c r="H274"/>
      <c r="I274"/>
      <c r="J274"/>
      <c r="K274"/>
      <c r="L274"/>
      <c r="M274"/>
      <c r="N274"/>
    </row>
    <row r="275" spans="1:14" x14ac:dyDescent="0.15">
      <c r="A275" s="7"/>
      <c r="E275"/>
      <c r="F275"/>
      <c r="G275"/>
      <c r="H275"/>
      <c r="I275"/>
      <c r="J275"/>
      <c r="K275"/>
      <c r="L275"/>
      <c r="M275"/>
      <c r="N275"/>
    </row>
    <row r="276" spans="1:14" x14ac:dyDescent="0.15">
      <c r="A276" s="7"/>
      <c r="E276"/>
      <c r="F276"/>
      <c r="G276"/>
      <c r="H276"/>
      <c r="I276"/>
      <c r="J276"/>
      <c r="K276"/>
      <c r="L276"/>
      <c r="M276"/>
      <c r="N276"/>
    </row>
    <row r="277" spans="1:14" x14ac:dyDescent="0.15">
      <c r="A277" s="7"/>
      <c r="E277"/>
      <c r="F277"/>
      <c r="G277"/>
      <c r="H277"/>
      <c r="I277"/>
      <c r="J277"/>
      <c r="K277"/>
      <c r="L277"/>
      <c r="M277"/>
      <c r="N277"/>
    </row>
    <row r="278" spans="1:14" x14ac:dyDescent="0.15">
      <c r="A278" s="7"/>
      <c r="E278"/>
      <c r="F278"/>
      <c r="G278"/>
      <c r="H278"/>
      <c r="I278"/>
      <c r="J278"/>
      <c r="K278"/>
      <c r="L278"/>
      <c r="M278"/>
      <c r="N278"/>
    </row>
    <row r="279" spans="1:14" x14ac:dyDescent="0.15">
      <c r="A279" s="7"/>
      <c r="E279"/>
      <c r="F279"/>
      <c r="G279"/>
      <c r="H279"/>
      <c r="I279"/>
      <c r="J279"/>
      <c r="K279"/>
      <c r="L279"/>
      <c r="M279"/>
      <c r="N279"/>
    </row>
    <row r="280" spans="1:14" x14ac:dyDescent="0.15">
      <c r="A280" s="7"/>
      <c r="E280"/>
      <c r="F280"/>
      <c r="G280"/>
      <c r="H280"/>
      <c r="I280"/>
      <c r="J280"/>
      <c r="K280"/>
      <c r="L280"/>
      <c r="M280"/>
      <c r="N280"/>
    </row>
    <row r="281" spans="1:14" x14ac:dyDescent="0.15">
      <c r="A281" s="7"/>
      <c r="E281"/>
      <c r="F281"/>
      <c r="G281"/>
      <c r="H281"/>
      <c r="I281"/>
      <c r="J281"/>
      <c r="K281"/>
      <c r="L281"/>
      <c r="M281"/>
      <c r="N281"/>
    </row>
    <row r="282" spans="1:14" x14ac:dyDescent="0.15">
      <c r="A282" s="7"/>
      <c r="E282"/>
      <c r="F282"/>
      <c r="G282"/>
      <c r="H282"/>
      <c r="I282"/>
      <c r="J282"/>
      <c r="K282"/>
      <c r="L282"/>
      <c r="M282"/>
      <c r="N282"/>
    </row>
    <row r="283" spans="1:14" x14ac:dyDescent="0.15">
      <c r="A283" s="7"/>
      <c r="E283"/>
      <c r="F283"/>
      <c r="G283"/>
      <c r="H283"/>
      <c r="I283"/>
      <c r="J283"/>
      <c r="K283"/>
      <c r="L283"/>
      <c r="M283"/>
      <c r="N283"/>
    </row>
    <row r="284" spans="1:14" x14ac:dyDescent="0.15">
      <c r="A284" s="7"/>
      <c r="E284"/>
      <c r="F284"/>
      <c r="G284"/>
      <c r="H284"/>
      <c r="I284"/>
      <c r="J284"/>
      <c r="K284"/>
      <c r="L284"/>
      <c r="M284"/>
      <c r="N284"/>
    </row>
    <row r="285" spans="1:14" x14ac:dyDescent="0.15">
      <c r="A285" s="7"/>
      <c r="E285"/>
      <c r="F285"/>
      <c r="G285"/>
      <c r="H285"/>
      <c r="I285"/>
      <c r="J285"/>
      <c r="K285"/>
      <c r="L285"/>
      <c r="M285"/>
      <c r="N285"/>
    </row>
    <row r="286" spans="1:14" x14ac:dyDescent="0.15">
      <c r="A286" s="7"/>
      <c r="E286"/>
      <c r="F286"/>
      <c r="G286"/>
      <c r="H286"/>
      <c r="I286"/>
      <c r="J286"/>
      <c r="K286"/>
      <c r="L286"/>
      <c r="M286"/>
      <c r="N286"/>
    </row>
    <row r="287" spans="1:14" x14ac:dyDescent="0.15">
      <c r="A287" s="7"/>
      <c r="E287"/>
      <c r="F287"/>
      <c r="G287"/>
      <c r="H287"/>
      <c r="I287"/>
      <c r="J287"/>
      <c r="K287"/>
      <c r="L287"/>
      <c r="M287"/>
      <c r="N287"/>
    </row>
    <row r="288" spans="1:14" x14ac:dyDescent="0.15">
      <c r="A288" s="7"/>
      <c r="E288"/>
      <c r="F288"/>
      <c r="G288"/>
      <c r="H288"/>
      <c r="I288"/>
      <c r="J288"/>
      <c r="K288"/>
      <c r="L288"/>
      <c r="M288"/>
      <c r="N288"/>
    </row>
    <row r="289" spans="1:14" x14ac:dyDescent="0.15">
      <c r="A289" s="7"/>
      <c r="E289"/>
      <c r="F289"/>
      <c r="G289"/>
      <c r="H289"/>
      <c r="I289"/>
      <c r="J289"/>
      <c r="K289"/>
      <c r="L289"/>
      <c r="M289"/>
      <c r="N289"/>
    </row>
    <row r="290" spans="1:14" x14ac:dyDescent="0.15">
      <c r="A290" s="7"/>
      <c r="E290"/>
      <c r="F290"/>
      <c r="G290"/>
      <c r="H290"/>
      <c r="I290"/>
      <c r="J290"/>
      <c r="K290"/>
      <c r="L290"/>
      <c r="M290"/>
      <c r="N290"/>
    </row>
    <row r="291" spans="1:14" x14ac:dyDescent="0.15">
      <c r="A291" s="7"/>
      <c r="E291"/>
      <c r="F291"/>
      <c r="G291"/>
      <c r="H291"/>
      <c r="I291"/>
      <c r="J291"/>
      <c r="K291"/>
      <c r="L291"/>
      <c r="M291"/>
      <c r="N291"/>
    </row>
    <row r="292" spans="1:14" x14ac:dyDescent="0.15">
      <c r="A292" s="7"/>
      <c r="E292"/>
      <c r="F292"/>
      <c r="G292"/>
      <c r="H292"/>
      <c r="I292"/>
      <c r="J292"/>
      <c r="K292"/>
      <c r="L292"/>
      <c r="M292"/>
      <c r="N292"/>
    </row>
    <row r="293" spans="1:14" x14ac:dyDescent="0.15">
      <c r="A293" s="7"/>
      <c r="E293"/>
      <c r="F293"/>
      <c r="G293"/>
      <c r="H293"/>
      <c r="I293"/>
      <c r="J293"/>
      <c r="K293"/>
      <c r="L293"/>
      <c r="M293"/>
      <c r="N293"/>
    </row>
    <row r="294" spans="1:14" x14ac:dyDescent="0.15">
      <c r="A294" s="7"/>
      <c r="E294"/>
      <c r="F294"/>
      <c r="G294"/>
      <c r="H294"/>
      <c r="I294"/>
      <c r="J294"/>
      <c r="K294"/>
      <c r="L294"/>
      <c r="M294"/>
      <c r="N294"/>
    </row>
    <row r="295" spans="1:14" x14ac:dyDescent="0.15">
      <c r="A295" s="7"/>
      <c r="E295"/>
      <c r="F295"/>
      <c r="G295"/>
      <c r="H295"/>
      <c r="I295"/>
      <c r="J295"/>
      <c r="K295"/>
      <c r="L295"/>
      <c r="M295"/>
      <c r="N295"/>
    </row>
    <row r="296" spans="1:14" x14ac:dyDescent="0.15">
      <c r="A296" s="7"/>
      <c r="E296"/>
      <c r="F296"/>
      <c r="G296"/>
      <c r="H296"/>
      <c r="I296"/>
      <c r="J296"/>
      <c r="K296"/>
      <c r="L296"/>
      <c r="M296"/>
      <c r="N296"/>
    </row>
    <row r="297" spans="1:14" x14ac:dyDescent="0.15">
      <c r="A297" s="7"/>
    </row>
    <row r="298" spans="1:14" x14ac:dyDescent="0.15">
      <c r="A298" s="7"/>
    </row>
    <row r="299" spans="1:14" x14ac:dyDescent="0.15">
      <c r="A299" s="7"/>
    </row>
    <row r="300" spans="1:14" x14ac:dyDescent="0.15">
      <c r="A300" s="7"/>
    </row>
    <row r="301" spans="1:14" x14ac:dyDescent="0.15">
      <c r="A301" s="7"/>
    </row>
    <row r="302" spans="1:14" x14ac:dyDescent="0.15">
      <c r="A302" s="7"/>
    </row>
    <row r="303" spans="1:14" x14ac:dyDescent="0.15">
      <c r="A303" s="7"/>
    </row>
    <row r="304" spans="1:14" x14ac:dyDescent="0.15">
      <c r="A304" s="7"/>
    </row>
  </sheetData>
  <mergeCells count="534">
    <mergeCell ref="B41:B42"/>
    <mergeCell ref="B43:B44"/>
    <mergeCell ref="B45:B46"/>
    <mergeCell ref="A41:A42"/>
    <mergeCell ref="A43:A44"/>
    <mergeCell ref="A45:A46"/>
    <mergeCell ref="B22:B23"/>
    <mergeCell ref="B24:B25"/>
    <mergeCell ref="B26:B27"/>
    <mergeCell ref="B28:B29"/>
    <mergeCell ref="A22:A23"/>
    <mergeCell ref="A24:A25"/>
    <mergeCell ref="A26:A27"/>
    <mergeCell ref="A28:A29"/>
    <mergeCell ref="B39:B40"/>
    <mergeCell ref="A39:A40"/>
    <mergeCell ref="H2:M2"/>
    <mergeCell ref="N2:N4"/>
    <mergeCell ref="H3:M3"/>
    <mergeCell ref="A1:G1"/>
    <mergeCell ref="A2:A4"/>
    <mergeCell ref="B2:B4"/>
    <mergeCell ref="C2:C4"/>
    <mergeCell ref="D2:E3"/>
    <mergeCell ref="F2:F4"/>
    <mergeCell ref="G2:G4"/>
    <mergeCell ref="A7:A8"/>
    <mergeCell ref="B7:B8"/>
    <mergeCell ref="C7:C8"/>
    <mergeCell ref="D7:D8"/>
    <mergeCell ref="E7:E8"/>
    <mergeCell ref="F7:F8"/>
    <mergeCell ref="G7:G8"/>
    <mergeCell ref="N7:N8"/>
    <mergeCell ref="E5:E6"/>
    <mergeCell ref="B5:B6"/>
    <mergeCell ref="A5:A6"/>
    <mergeCell ref="C5:C6"/>
    <mergeCell ref="A11:A12"/>
    <mergeCell ref="B11:B12"/>
    <mergeCell ref="C11:C12"/>
    <mergeCell ref="D11:D12"/>
    <mergeCell ref="E11:E12"/>
    <mergeCell ref="F11:F12"/>
    <mergeCell ref="G11:G12"/>
    <mergeCell ref="N11:N12"/>
    <mergeCell ref="A9:A10"/>
    <mergeCell ref="B9:B10"/>
    <mergeCell ref="C9:C10"/>
    <mergeCell ref="D9:D10"/>
    <mergeCell ref="E9:E10"/>
    <mergeCell ref="F9:F10"/>
    <mergeCell ref="G13:G14"/>
    <mergeCell ref="N13:N14"/>
    <mergeCell ref="A15:A16"/>
    <mergeCell ref="B15:B16"/>
    <mergeCell ref="C15:C16"/>
    <mergeCell ref="D15:D16"/>
    <mergeCell ref="E15:E16"/>
    <mergeCell ref="F15:F16"/>
    <mergeCell ref="G15:G16"/>
    <mergeCell ref="N15:N16"/>
    <mergeCell ref="A13:A14"/>
    <mergeCell ref="B13:B14"/>
    <mergeCell ref="C13:C14"/>
    <mergeCell ref="D13:D14"/>
    <mergeCell ref="E13:E14"/>
    <mergeCell ref="F13:F14"/>
    <mergeCell ref="G20:G21"/>
    <mergeCell ref="N20:N21"/>
    <mergeCell ref="A17:B19"/>
    <mergeCell ref="C17:C19"/>
    <mergeCell ref="D17:D19"/>
    <mergeCell ref="E17:E19"/>
    <mergeCell ref="F17:F19"/>
    <mergeCell ref="A20:A21"/>
    <mergeCell ref="B20:B21"/>
    <mergeCell ref="C20:C21"/>
    <mergeCell ref="D20:D21"/>
    <mergeCell ref="E20:E21"/>
    <mergeCell ref="F20:F21"/>
    <mergeCell ref="G22:G23"/>
    <mergeCell ref="N22:N23"/>
    <mergeCell ref="C24:C25"/>
    <mergeCell ref="D24:D25"/>
    <mergeCell ref="E24:E25"/>
    <mergeCell ref="F24:F25"/>
    <mergeCell ref="G24:G25"/>
    <mergeCell ref="N24:N25"/>
    <mergeCell ref="C22:C23"/>
    <mergeCell ref="D22:D23"/>
    <mergeCell ref="E22:E23"/>
    <mergeCell ref="F22:F23"/>
    <mergeCell ref="G26:G27"/>
    <mergeCell ref="N26:N27"/>
    <mergeCell ref="C28:C29"/>
    <mergeCell ref="D28:D29"/>
    <mergeCell ref="E28:E29"/>
    <mergeCell ref="F28:F29"/>
    <mergeCell ref="G28:G29"/>
    <mergeCell ref="N28:N29"/>
    <mergeCell ref="C26:C27"/>
    <mergeCell ref="D26:D27"/>
    <mergeCell ref="E26:E27"/>
    <mergeCell ref="F26:F27"/>
    <mergeCell ref="G30:G31"/>
    <mergeCell ref="N30:N31"/>
    <mergeCell ref="A32:A33"/>
    <mergeCell ref="B32:B33"/>
    <mergeCell ref="C32:C33"/>
    <mergeCell ref="D32:D33"/>
    <mergeCell ref="E32:E33"/>
    <mergeCell ref="F32:F33"/>
    <mergeCell ref="G32:G33"/>
    <mergeCell ref="N32:N33"/>
    <mergeCell ref="A30:A31"/>
    <mergeCell ref="B30:B31"/>
    <mergeCell ref="C30:C31"/>
    <mergeCell ref="D30:D31"/>
    <mergeCell ref="E30:E31"/>
    <mergeCell ref="F30:F31"/>
    <mergeCell ref="G37:G38"/>
    <mergeCell ref="N37:N38"/>
    <mergeCell ref="A34:B36"/>
    <mergeCell ref="C34:C36"/>
    <mergeCell ref="D34:D36"/>
    <mergeCell ref="E34:E36"/>
    <mergeCell ref="F34:F36"/>
    <mergeCell ref="A37:A38"/>
    <mergeCell ref="B37:B38"/>
    <mergeCell ref="C37:C38"/>
    <mergeCell ref="D37:D38"/>
    <mergeCell ref="E37:E38"/>
    <mergeCell ref="F37:F38"/>
    <mergeCell ref="G39:G40"/>
    <mergeCell ref="N39:N40"/>
    <mergeCell ref="C41:C42"/>
    <mergeCell ref="D41:D42"/>
    <mergeCell ref="E41:E42"/>
    <mergeCell ref="F41:F42"/>
    <mergeCell ref="G41:G42"/>
    <mergeCell ref="N41:N42"/>
    <mergeCell ref="C39:C40"/>
    <mergeCell ref="D39:D40"/>
    <mergeCell ref="E39:E40"/>
    <mergeCell ref="F39:F40"/>
    <mergeCell ref="N43:N44"/>
    <mergeCell ref="C45:C46"/>
    <mergeCell ref="D45:D46"/>
    <mergeCell ref="E45:E46"/>
    <mergeCell ref="F45:F46"/>
    <mergeCell ref="G45:G46"/>
    <mergeCell ref="N45:N46"/>
    <mergeCell ref="C43:C44"/>
    <mergeCell ref="D43:D44"/>
    <mergeCell ref="E43:E44"/>
    <mergeCell ref="F43:F44"/>
    <mergeCell ref="A49:A50"/>
    <mergeCell ref="B49:B50"/>
    <mergeCell ref="C49:C50"/>
    <mergeCell ref="D49:D50"/>
    <mergeCell ref="E49:E50"/>
    <mergeCell ref="F49:F50"/>
    <mergeCell ref="G49:G50"/>
    <mergeCell ref="N49:N50"/>
    <mergeCell ref="A47:A48"/>
    <mergeCell ref="B47:B48"/>
    <mergeCell ref="C47:C48"/>
    <mergeCell ref="D47:D48"/>
    <mergeCell ref="E47:E48"/>
    <mergeCell ref="F47:F48"/>
    <mergeCell ref="A51:B53"/>
    <mergeCell ref="C51:C53"/>
    <mergeCell ref="D51:D53"/>
    <mergeCell ref="E51:E53"/>
    <mergeCell ref="F51:F53"/>
    <mergeCell ref="A54:A55"/>
    <mergeCell ref="B54:B55"/>
    <mergeCell ref="C54:C55"/>
    <mergeCell ref="D54:D55"/>
    <mergeCell ref="E54:E55"/>
    <mergeCell ref="F54:F55"/>
    <mergeCell ref="A58:A59"/>
    <mergeCell ref="B58:B59"/>
    <mergeCell ref="C58:C59"/>
    <mergeCell ref="D58:D59"/>
    <mergeCell ref="E58:E59"/>
    <mergeCell ref="F58:F59"/>
    <mergeCell ref="G58:G59"/>
    <mergeCell ref="N58:N59"/>
    <mergeCell ref="A56:A57"/>
    <mergeCell ref="B56:B57"/>
    <mergeCell ref="C56:C57"/>
    <mergeCell ref="D56:D57"/>
    <mergeCell ref="E56:E57"/>
    <mergeCell ref="F56:F57"/>
    <mergeCell ref="A62:A63"/>
    <mergeCell ref="B62:B63"/>
    <mergeCell ref="C62:C63"/>
    <mergeCell ref="D62:D63"/>
    <mergeCell ref="E62:E63"/>
    <mergeCell ref="F62:F63"/>
    <mergeCell ref="G62:G63"/>
    <mergeCell ref="N62:N63"/>
    <mergeCell ref="A60:A61"/>
    <mergeCell ref="B60:B61"/>
    <mergeCell ref="C60:C61"/>
    <mergeCell ref="D60:D61"/>
    <mergeCell ref="E60:E61"/>
    <mergeCell ref="F60:F61"/>
    <mergeCell ref="A66:A67"/>
    <mergeCell ref="B66:B67"/>
    <mergeCell ref="C66:C67"/>
    <mergeCell ref="D66:D67"/>
    <mergeCell ref="E66:E67"/>
    <mergeCell ref="F66:F67"/>
    <mergeCell ref="G66:G67"/>
    <mergeCell ref="N66:N67"/>
    <mergeCell ref="A64:A65"/>
    <mergeCell ref="B64:B65"/>
    <mergeCell ref="C64:C65"/>
    <mergeCell ref="D64:D65"/>
    <mergeCell ref="E64:E65"/>
    <mergeCell ref="F64:F65"/>
    <mergeCell ref="A68:B70"/>
    <mergeCell ref="C68:C70"/>
    <mergeCell ref="D68:D70"/>
    <mergeCell ref="E68:E70"/>
    <mergeCell ref="F68:F70"/>
    <mergeCell ref="A71:A72"/>
    <mergeCell ref="B71:B72"/>
    <mergeCell ref="C71:C72"/>
    <mergeCell ref="D71:D72"/>
    <mergeCell ref="E71:E72"/>
    <mergeCell ref="F71:F72"/>
    <mergeCell ref="A83:A84"/>
    <mergeCell ref="G73:G74"/>
    <mergeCell ref="N73:N74"/>
    <mergeCell ref="A75:A76"/>
    <mergeCell ref="B75:B76"/>
    <mergeCell ref="C75:C76"/>
    <mergeCell ref="D75:D76"/>
    <mergeCell ref="E75:E76"/>
    <mergeCell ref="F75:F76"/>
    <mergeCell ref="G75:G76"/>
    <mergeCell ref="N75:N76"/>
    <mergeCell ref="A73:A74"/>
    <mergeCell ref="B73:B74"/>
    <mergeCell ref="C73:C74"/>
    <mergeCell ref="D73:D74"/>
    <mergeCell ref="E73:E74"/>
    <mergeCell ref="F73:F74"/>
    <mergeCell ref="A81:A82"/>
    <mergeCell ref="B81:B82"/>
    <mergeCell ref="C81:C82"/>
    <mergeCell ref="D81:D82"/>
    <mergeCell ref="E81:E82"/>
    <mergeCell ref="F81:F82"/>
    <mergeCell ref="G77:G78"/>
    <mergeCell ref="N77:N78"/>
    <mergeCell ref="A79:A80"/>
    <mergeCell ref="B79:B80"/>
    <mergeCell ref="C79:C80"/>
    <mergeCell ref="D79:D80"/>
    <mergeCell ref="E79:E80"/>
    <mergeCell ref="F79:F80"/>
    <mergeCell ref="G79:G80"/>
    <mergeCell ref="N79:N80"/>
    <mergeCell ref="A77:A78"/>
    <mergeCell ref="B77:B78"/>
    <mergeCell ref="C77:C78"/>
    <mergeCell ref="D77:D78"/>
    <mergeCell ref="E77:E78"/>
    <mergeCell ref="F77:F78"/>
    <mergeCell ref="F96:G96"/>
    <mergeCell ref="F97:G97"/>
    <mergeCell ref="F98:G98"/>
    <mergeCell ref="G5:G6"/>
    <mergeCell ref="F5:F6"/>
    <mergeCell ref="B91:E91"/>
    <mergeCell ref="F91:G91"/>
    <mergeCell ref="B92:E92"/>
    <mergeCell ref="F92:G92"/>
    <mergeCell ref="B93:E93"/>
    <mergeCell ref="F93:G93"/>
    <mergeCell ref="A88:E88"/>
    <mergeCell ref="F88:G88"/>
    <mergeCell ref="B89:E89"/>
    <mergeCell ref="F89:G89"/>
    <mergeCell ref="B90:E90"/>
    <mergeCell ref="F90:G90"/>
    <mergeCell ref="A85:B87"/>
    <mergeCell ref="C85:C87"/>
    <mergeCell ref="D85:D87"/>
    <mergeCell ref="E85:E87"/>
    <mergeCell ref="F85:F87"/>
    <mergeCell ref="B83:B84"/>
    <mergeCell ref="C83:C84"/>
    <mergeCell ref="O2:T2"/>
    <mergeCell ref="O3:O4"/>
    <mergeCell ref="P3:P4"/>
    <mergeCell ref="Q3:Q4"/>
    <mergeCell ref="R3:R4"/>
    <mergeCell ref="S3:S4"/>
    <mergeCell ref="F95:G95"/>
    <mergeCell ref="G81:G82"/>
    <mergeCell ref="N81:N82"/>
    <mergeCell ref="T7:T8"/>
    <mergeCell ref="G9:G10"/>
    <mergeCell ref="N9:N10"/>
    <mergeCell ref="O13:O14"/>
    <mergeCell ref="P13:P14"/>
    <mergeCell ref="Q13:Q14"/>
    <mergeCell ref="R13:R14"/>
    <mergeCell ref="S13:S14"/>
    <mergeCell ref="T13:T14"/>
    <mergeCell ref="O11:O12"/>
    <mergeCell ref="P11:P12"/>
    <mergeCell ref="Q11:Q12"/>
    <mergeCell ref="R11:R12"/>
    <mergeCell ref="S11:S12"/>
    <mergeCell ref="T11:T12"/>
    <mergeCell ref="O9:O10"/>
    <mergeCell ref="P9:P10"/>
    <mergeCell ref="Q9:Q10"/>
    <mergeCell ref="R9:R10"/>
    <mergeCell ref="S9:S10"/>
    <mergeCell ref="T9:T10"/>
    <mergeCell ref="O7:O8"/>
    <mergeCell ref="P7:P8"/>
    <mergeCell ref="Q7:Q8"/>
    <mergeCell ref="R7:R8"/>
    <mergeCell ref="S7:S8"/>
    <mergeCell ref="T3:T4"/>
    <mergeCell ref="O5:O6"/>
    <mergeCell ref="P5:P6"/>
    <mergeCell ref="Q5:Q6"/>
    <mergeCell ref="R5:R6"/>
    <mergeCell ref="S5:S6"/>
    <mergeCell ref="T5:T6"/>
    <mergeCell ref="D5:D6"/>
    <mergeCell ref="N5:N6"/>
    <mergeCell ref="O15:O16"/>
    <mergeCell ref="P15:P16"/>
    <mergeCell ref="Q15:Q16"/>
    <mergeCell ref="R15:R16"/>
    <mergeCell ref="S15:S16"/>
    <mergeCell ref="T15:T16"/>
    <mergeCell ref="D83:D84"/>
    <mergeCell ref="E83:E84"/>
    <mergeCell ref="F83:F84"/>
    <mergeCell ref="G83:G84"/>
    <mergeCell ref="N83:N84"/>
    <mergeCell ref="G71:G72"/>
    <mergeCell ref="N71:N72"/>
    <mergeCell ref="G64:G65"/>
    <mergeCell ref="N64:N65"/>
    <mergeCell ref="G60:G61"/>
    <mergeCell ref="N60:N61"/>
    <mergeCell ref="G56:G57"/>
    <mergeCell ref="N56:N57"/>
    <mergeCell ref="G54:G55"/>
    <mergeCell ref="N54:N55"/>
    <mergeCell ref="G47:G48"/>
    <mergeCell ref="N47:N48"/>
    <mergeCell ref="G43:G44"/>
    <mergeCell ref="O22:O23"/>
    <mergeCell ref="P22:P23"/>
    <mergeCell ref="Q22:Q23"/>
    <mergeCell ref="R22:R23"/>
    <mergeCell ref="S22:S23"/>
    <mergeCell ref="T22:T23"/>
    <mergeCell ref="O20:O21"/>
    <mergeCell ref="P20:P21"/>
    <mergeCell ref="Q20:Q21"/>
    <mergeCell ref="R20:R21"/>
    <mergeCell ref="S20:S21"/>
    <mergeCell ref="T20:T21"/>
    <mergeCell ref="O26:O27"/>
    <mergeCell ref="P26:P27"/>
    <mergeCell ref="Q26:Q27"/>
    <mergeCell ref="R26:R27"/>
    <mergeCell ref="S26:S27"/>
    <mergeCell ref="T26:T27"/>
    <mergeCell ref="O24:O25"/>
    <mergeCell ref="P24:P25"/>
    <mergeCell ref="Q24:Q25"/>
    <mergeCell ref="R24:R25"/>
    <mergeCell ref="S24:S25"/>
    <mergeCell ref="T24:T25"/>
    <mergeCell ref="O30:O31"/>
    <mergeCell ref="P30:P31"/>
    <mergeCell ref="Q30:Q31"/>
    <mergeCell ref="R30:R31"/>
    <mergeCell ref="S30:S31"/>
    <mergeCell ref="T30:T31"/>
    <mergeCell ref="O28:O29"/>
    <mergeCell ref="P28:P29"/>
    <mergeCell ref="Q28:Q29"/>
    <mergeCell ref="R28:R29"/>
    <mergeCell ref="S28:S29"/>
    <mergeCell ref="T28:T29"/>
    <mergeCell ref="O37:O38"/>
    <mergeCell ref="P37:P38"/>
    <mergeCell ref="Q37:Q38"/>
    <mergeCell ref="R37:R38"/>
    <mergeCell ref="S37:S38"/>
    <mergeCell ref="T37:T38"/>
    <mergeCell ref="O32:O33"/>
    <mergeCell ref="P32:P33"/>
    <mergeCell ref="Q32:Q33"/>
    <mergeCell ref="R32:R33"/>
    <mergeCell ref="S32:S33"/>
    <mergeCell ref="T32:T33"/>
    <mergeCell ref="O41:O42"/>
    <mergeCell ref="P41:P42"/>
    <mergeCell ref="Q41:Q42"/>
    <mergeCell ref="R41:R42"/>
    <mergeCell ref="S41:S42"/>
    <mergeCell ref="T41:T42"/>
    <mergeCell ref="O39:O40"/>
    <mergeCell ref="P39:P40"/>
    <mergeCell ref="Q39:Q40"/>
    <mergeCell ref="R39:R40"/>
    <mergeCell ref="S39:S40"/>
    <mergeCell ref="T39:T40"/>
    <mergeCell ref="O45:O46"/>
    <mergeCell ref="P45:P46"/>
    <mergeCell ref="Q45:Q46"/>
    <mergeCell ref="R45:R46"/>
    <mergeCell ref="S45:S46"/>
    <mergeCell ref="T45:T46"/>
    <mergeCell ref="O43:O44"/>
    <mergeCell ref="P43:P44"/>
    <mergeCell ref="Q43:Q44"/>
    <mergeCell ref="R43:R44"/>
    <mergeCell ref="S43:S44"/>
    <mergeCell ref="T43:T44"/>
    <mergeCell ref="O49:O50"/>
    <mergeCell ref="P49:P50"/>
    <mergeCell ref="Q49:Q50"/>
    <mergeCell ref="R49:R50"/>
    <mergeCell ref="S49:S50"/>
    <mergeCell ref="T49:T50"/>
    <mergeCell ref="O47:O48"/>
    <mergeCell ref="P47:P48"/>
    <mergeCell ref="Q47:Q48"/>
    <mergeCell ref="R47:R48"/>
    <mergeCell ref="S47:S48"/>
    <mergeCell ref="T47:T48"/>
    <mergeCell ref="O56:O57"/>
    <mergeCell ref="P56:P57"/>
    <mergeCell ref="Q56:Q57"/>
    <mergeCell ref="R56:R57"/>
    <mergeCell ref="S56:S57"/>
    <mergeCell ref="T56:T57"/>
    <mergeCell ref="O54:O55"/>
    <mergeCell ref="P54:P55"/>
    <mergeCell ref="Q54:Q55"/>
    <mergeCell ref="R54:R55"/>
    <mergeCell ref="S54:S55"/>
    <mergeCell ref="T54:T55"/>
    <mergeCell ref="O60:O61"/>
    <mergeCell ref="P60:P61"/>
    <mergeCell ref="Q60:Q61"/>
    <mergeCell ref="R60:R61"/>
    <mergeCell ref="S60:S61"/>
    <mergeCell ref="T60:T61"/>
    <mergeCell ref="O58:O59"/>
    <mergeCell ref="P58:P59"/>
    <mergeCell ref="Q58:Q59"/>
    <mergeCell ref="R58:R59"/>
    <mergeCell ref="S58:S59"/>
    <mergeCell ref="T58:T59"/>
    <mergeCell ref="O64:O65"/>
    <mergeCell ref="P64:P65"/>
    <mergeCell ref="Q64:Q65"/>
    <mergeCell ref="R64:R65"/>
    <mergeCell ref="S64:S65"/>
    <mergeCell ref="T64:T65"/>
    <mergeCell ref="O62:O63"/>
    <mergeCell ref="P62:P63"/>
    <mergeCell ref="Q62:Q63"/>
    <mergeCell ref="R62:R63"/>
    <mergeCell ref="S62:S63"/>
    <mergeCell ref="T62:T63"/>
    <mergeCell ref="O71:O72"/>
    <mergeCell ref="P71:P72"/>
    <mergeCell ref="Q71:Q72"/>
    <mergeCell ref="R71:R72"/>
    <mergeCell ref="S71:S72"/>
    <mergeCell ref="T71:T72"/>
    <mergeCell ref="O66:O67"/>
    <mergeCell ref="P66:P67"/>
    <mergeCell ref="Q66:Q67"/>
    <mergeCell ref="R66:R67"/>
    <mergeCell ref="S66:S67"/>
    <mergeCell ref="T66:T67"/>
    <mergeCell ref="O75:O76"/>
    <mergeCell ref="P75:P76"/>
    <mergeCell ref="Q75:Q76"/>
    <mergeCell ref="R75:R76"/>
    <mergeCell ref="S75:S76"/>
    <mergeCell ref="T75:T76"/>
    <mergeCell ref="O73:O74"/>
    <mergeCell ref="P73:P74"/>
    <mergeCell ref="Q73:Q74"/>
    <mergeCell ref="R73:R74"/>
    <mergeCell ref="S73:S74"/>
    <mergeCell ref="T73:T74"/>
    <mergeCell ref="O79:O80"/>
    <mergeCell ref="P79:P80"/>
    <mergeCell ref="Q79:Q80"/>
    <mergeCell ref="R79:R80"/>
    <mergeCell ref="S79:S80"/>
    <mergeCell ref="T79:T80"/>
    <mergeCell ref="O77:O78"/>
    <mergeCell ref="P77:P78"/>
    <mergeCell ref="Q77:Q78"/>
    <mergeCell ref="R77:R78"/>
    <mergeCell ref="S77:S78"/>
    <mergeCell ref="T77:T78"/>
    <mergeCell ref="O83:O84"/>
    <mergeCell ref="P83:P84"/>
    <mergeCell ref="Q83:Q84"/>
    <mergeCell ref="R83:R84"/>
    <mergeCell ref="S83:S84"/>
    <mergeCell ref="T83:T84"/>
    <mergeCell ref="O81:O82"/>
    <mergeCell ref="P81:P82"/>
    <mergeCell ref="Q81:Q82"/>
    <mergeCell ref="R81:R82"/>
    <mergeCell ref="S81:S82"/>
    <mergeCell ref="T81:T82"/>
  </mergeCells>
  <phoneticPr fontId="7"/>
  <pageMargins left="0.7" right="0.7" top="0.75" bottom="0.75" header="0.3" footer="0.3"/>
  <pageSetup paperSize="8"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vt:i4>
      </vt:variant>
    </vt:vector>
  </HeadingPairs>
  <TitlesOfParts>
    <vt:vector size="19" baseType="lpstr">
      <vt:lpstr>年間行事</vt:lpstr>
      <vt:lpstr>ここから右変更禁止!!</vt:lpstr>
      <vt:lpstr>月最大時間数</vt:lpstr>
      <vt:lpstr>４月</vt:lpstr>
      <vt:lpstr>５月</vt:lpstr>
      <vt:lpstr>6月</vt:lpstr>
      <vt:lpstr>７月</vt:lpstr>
      <vt:lpstr>8月</vt:lpstr>
      <vt:lpstr>9月</vt:lpstr>
      <vt:lpstr>10月</vt:lpstr>
      <vt:lpstr>11月</vt:lpstr>
      <vt:lpstr>12月</vt:lpstr>
      <vt:lpstr>1月</vt:lpstr>
      <vt:lpstr>2月</vt:lpstr>
      <vt:lpstr>3月</vt:lpstr>
      <vt:lpstr>原型ファイル</vt:lpstr>
      <vt:lpstr>Sheet1</vt:lpstr>
      <vt:lpstr>'10月'!Print_Area</vt:lpstr>
      <vt:lpstr>年間行事!Print_Area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木村　順子（校務）</cp:lastModifiedBy>
  <cp:lastPrinted>2020-03-18T07:08:20Z</cp:lastPrinted>
  <dcterms:created xsi:type="dcterms:W3CDTF">2018-01-11T05:07:16Z</dcterms:created>
  <dcterms:modified xsi:type="dcterms:W3CDTF">2020-03-24T05:58:50Z</dcterms:modified>
</cp:coreProperties>
</file>